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10" windowWidth="15195" windowHeight="8430" tabRatio="764" firstSheet="12" activeTab="16"/>
  </bookViews>
  <sheets>
    <sheet name="Прил. 1 Источники 2017 " sheetId="1" r:id="rId1"/>
    <sheet name="Прил.2 Источники 18-19" sheetId="2" r:id="rId2"/>
    <sheet name="прил. 3 Доходы 2017" sheetId="3" r:id="rId3"/>
    <sheet name="Прил.4 Доходы 18-19" sheetId="4" r:id="rId4"/>
    <sheet name="Прил.5 Безв.2017" sheetId="5" r:id="rId5"/>
    <sheet name="Прил.6 Безв.18-19" sheetId="6" r:id="rId6"/>
    <sheet name="Прил.7 Прогр.2017" sheetId="7" r:id="rId7"/>
    <sheet name="Прил.8 Програм. 18-19" sheetId="8" r:id="rId8"/>
    <sheet name="Прил.9 Ведом.2016" sheetId="9" state="hidden" r:id="rId9"/>
    <sheet name="Прил.10 Ведом.17-18" sheetId="10" state="hidden" r:id="rId10"/>
    <sheet name="Прил.9 Разделы 2017" sheetId="11" r:id="rId11"/>
    <sheet name="Прил.10 Разделы 2018,2019" sheetId="12" r:id="rId12"/>
    <sheet name="прил.11 Вед. струк. 2017" sheetId="13" r:id="rId13"/>
    <sheet name="Прил.12 Вед. струк. 18-19" sheetId="14" r:id="rId14"/>
    <sheet name="Прил. 13 гл.распор." sheetId="15" r:id="rId15"/>
    <sheet name="Прил.14 гл.адм.источ." sheetId="16" r:id="rId16"/>
    <sheet name="Прил.15 Перечень КБК" sheetId="17" r:id="rId17"/>
  </sheets>
  <definedNames>
    <definedName name="_xlnm._FilterDatabase" localSheetId="12" hidden="1">'прил.11 Вед. струк. 2017'!$A$8:$G$374</definedName>
    <definedName name="_xlnm._FilterDatabase" localSheetId="6" hidden="1">'Прил.7 Прогр.2017'!$A$8:$E$417</definedName>
    <definedName name="_xlnm._FilterDatabase" localSheetId="7" hidden="1">'Прил.8 Програм. 18-19'!$A$8:$F$365</definedName>
  </definedNames>
  <calcPr fullCalcOnLoad="1"/>
</workbook>
</file>

<file path=xl/sharedStrings.xml><?xml version="1.0" encoding="utf-8"?>
<sst xmlns="http://schemas.openxmlformats.org/spreadsheetml/2006/main" count="8625" uniqueCount="880">
  <si>
    <t xml:space="preserve">к постановлению Совета депутатов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</si>
  <si>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</si>
  <si>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</si>
  <si>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</si>
  <si>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</si>
  <si>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</si>
  <si>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</si>
  <si>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</si>
  <si>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</si>
  <si>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</si>
  <si>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</si>
  <si>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</si>
  <si>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</si>
  <si>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</si>
  <si>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</si>
  <si>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</si>
  <si>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</si>
  <si>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</si>
  <si>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</si>
  <si>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</si>
  <si>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</si>
  <si>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</si>
  <si>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1.</t>
  </si>
  <si>
    <t>Обеспечение деятельности органов местного самоуправления</t>
  </si>
  <si>
    <t>2.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</si>
  <si>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</si>
  <si>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</si>
  <si>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</si>
  <si>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</si>
  <si>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</si>
  <si>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</si>
  <si>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</si>
  <si>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</si>
  <si>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</si>
  <si>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</si>
  <si>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</si>
  <si>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</si>
  <si>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</si>
  <si>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</si>
  <si>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</si>
  <si>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</si>
  <si>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</si>
  <si>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</si>
  <si>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</si>
  <si>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</si>
  <si>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</si>
  <si>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</si>
  <si>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</si>
  <si>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</si>
  <si>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</si>
  <si>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</si>
  <si>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</si>
  <si>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</si>
  <si>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</si>
  <si>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</si>
  <si>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Приложение № 1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</si>
  <si>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</si>
  <si>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</si>
  <si>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</si>
  <si>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</si>
  <si>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</si>
  <si>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</si>
  <si>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Приложение № 12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</si>
  <si>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</si>
  <si>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</si>
  <si>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поступления от денежных взысканий (штрафов) и иных сумм в возмещение ущерба, зачисляемые в бюджеты поселений.</t>
  </si>
  <si>
    <t>Приложение № 2</t>
  </si>
  <si>
    <t>Приложение № 11</t>
  </si>
  <si>
    <t>Сумма  (тыс.руб.)</t>
  </si>
  <si>
    <t>Приложение № 5</t>
  </si>
  <si>
    <t>Приложение № 6</t>
  </si>
  <si>
    <t>главных распорядителей (распорядителей) и получателей бюджетных средств</t>
  </si>
  <si>
    <t xml:space="preserve"> Всеволожского муниципального района </t>
  </si>
  <si>
    <t>муниципального образования «Морозовское городское поселение</t>
  </si>
  <si>
    <t xml:space="preserve">ПЕРЕЧЕНЬ
</t>
  </si>
  <si>
    <t xml:space="preserve"> Главный распорядитель (распорядитель) бюджетных средств: - </t>
  </si>
  <si>
    <t>Совет депутатов МО «Морозовское городское поселение»</t>
  </si>
  <si>
    <t xml:space="preserve">Получатель: - Совет депутатов МО «Морозовское городское </t>
  </si>
  <si>
    <t>поселение»</t>
  </si>
  <si>
    <t xml:space="preserve">Администрация МО «Морозовское городское поселение»
</t>
  </si>
  <si>
    <t>Получатели бюджетных средств:</t>
  </si>
  <si>
    <t>МКУ "ЦИП "Ресурс"</t>
  </si>
  <si>
    <t xml:space="preserve">Главный распорядитель (распорядитель) бюджетных средств:  </t>
  </si>
  <si>
    <t>МКУ «Дом культуры имени Н.М. Чекалова»</t>
  </si>
  <si>
    <t>Приложение № 8</t>
  </si>
  <si>
    <t>Приложение № 10</t>
  </si>
  <si>
    <t>Приложение № 7</t>
  </si>
  <si>
    <t>Приложение № 4</t>
  </si>
  <si>
    <t>Приложение № 9</t>
  </si>
  <si>
    <t>Приложение № 13</t>
  </si>
  <si>
    <t>Код администратора</t>
  </si>
  <si>
    <t>Наименование доходного источника</t>
  </si>
  <si>
    <t>001  Администрация муниципального образования « Морозовское городское поселение Всеволожского муниципального района Ленинградской области»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</si>
  <si>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 муниципальных бюджетных и автономных учреждений)</t>
  </si>
  <si>
    <t xml:space="preserve">Перечень
кодов доходов бюджетной классификации, администрируемых </t>
  </si>
  <si>
    <t>администратором доходов - администрацией</t>
  </si>
  <si>
    <t xml:space="preserve"> Всеволожского муниципального района Ленинградской области»</t>
  </si>
  <si>
    <t xml:space="preserve"> муниципального образования «Морозовское городское поселение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</si>
  <si>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</si>
  <si>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</si>
  <si>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</si>
  <si>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Главные администраторы источников</t>
  </si>
  <si>
    <t xml:space="preserve">внутреннего финансирования дефицита бюджета </t>
  </si>
  <si>
    <t>001 Администрация МО «Морозовское городское поселение Всеволожского муниципального района Ленинградской области»</t>
  </si>
  <si>
    <t xml:space="preserve">01 05 02 01 10 0000 510  </t>
  </si>
  <si>
    <t>Увеличение прочих      остатков                             денежных      средств      бюджетов                              поселений</t>
  </si>
  <si>
    <t>01 05 02 01 10 0000 610</t>
  </si>
  <si>
    <t>Уменьшение     прочих      остатков                             денежных      средств      бюджетов                              поселений</t>
  </si>
  <si>
    <t>от других бюджетов бюджетной системы Российской Федерации</t>
  </si>
  <si>
    <t>Источники доходов</t>
  </si>
  <si>
    <t>Код бюджетной классификации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</si>
  <si>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</si>
  <si>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</si>
  <si>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</si>
  <si>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</si>
  <si>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</si>
  <si>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</si>
  <si>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Дотации бюджетам поселений на выравнивание бюджетной обеспеченности из  Фонда  финансовой поддержки поселений</t>
  </si>
  <si>
    <t xml:space="preserve">2020301510000151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</si>
  <si>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</si>
  <si>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20203024100001151</t>
  </si>
  <si>
    <t>Субвенции бюджетам поселений на выполнение передаваемых полномочий субъектов Российской Федерации</t>
  </si>
  <si>
    <t>10000000000000000</t>
  </si>
  <si>
    <t>10100000000000000</t>
  </si>
  <si>
    <t>10102000010000110</t>
  </si>
  <si>
    <t>10600000000000000</t>
  </si>
  <si>
    <t>10601030100000110</t>
  </si>
  <si>
    <t>10606000000000110</t>
  </si>
  <si>
    <t>10800000000000000</t>
  </si>
  <si>
    <t>10804020010000110</t>
  </si>
  <si>
    <t>11100000000000000</t>
  </si>
  <si>
    <t>11105013100000120</t>
  </si>
  <si>
    <t>11301000000000100</t>
  </si>
  <si>
    <t>11301995100000130</t>
  </si>
  <si>
    <t>11400000000000000</t>
  </si>
  <si>
    <t>11406013100000430</t>
  </si>
  <si>
    <t>11406025100000430</t>
  </si>
  <si>
    <t>11402053100000410</t>
  </si>
  <si>
    <t>11700000000000000</t>
  </si>
  <si>
    <t>11705050050000180</t>
  </si>
  <si>
    <t>20000000000000000</t>
  </si>
  <si>
    <t>20201001100000151</t>
  </si>
  <si>
    <t>20705000100000180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</si>
  <si>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</si>
  <si>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</si>
  <si>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</si>
  <si>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</si>
  <si>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</si>
  <si>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</si>
  <si>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11690050100000100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</si>
  <si>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</si>
  <si>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</si>
  <si>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</si>
  <si>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</si>
  <si>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</si>
  <si>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</si>
  <si>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</si>
  <si>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</si>
  <si>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</si>
  <si>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</si>
  <si>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</si>
  <si>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</si>
  <si>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</si>
  <si>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</si>
  <si>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</si>
  <si>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</si>
  <si>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</si>
  <si>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</si>
  <si>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</si>
  <si>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</si>
  <si>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</si>
  <si>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</si>
  <si>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</si>
  <si>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</si>
  <si>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</si>
  <si>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</si>
  <si>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</si>
  <si>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</si>
  <si>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</si>
  <si>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11 1 0000</t>
  </si>
  <si>
    <t>04</t>
  </si>
  <si>
    <t>12</t>
  </si>
  <si>
    <t>Мероприятия в сфере комплексного развитие инфраструктуры муниципального образования</t>
  </si>
  <si>
    <t>11 1 0041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</si>
  <si>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</si>
  <si>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</si>
  <si>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</si>
  <si>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</si>
  <si>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</si>
  <si>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</si>
  <si>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</si>
  <si>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</si>
  <si>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</si>
  <si>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</si>
  <si>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</si>
  <si>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</si>
  <si>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</si>
  <si>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</si>
  <si>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</si>
  <si>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</si>
  <si>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</si>
  <si>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</si>
  <si>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</si>
  <si>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</si>
  <si>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</si>
  <si>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</si>
  <si>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</si>
  <si>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</si>
  <si>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</si>
  <si>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</si>
  <si>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</si>
  <si>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</si>
  <si>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</si>
  <si>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</si>
  <si>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</si>
  <si>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</si>
  <si>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</si>
  <si>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</si>
  <si>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</si>
  <si>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</si>
  <si>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</si>
  <si>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</si>
  <si>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</si>
  <si>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</si>
  <si>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</si>
  <si>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</si>
  <si>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</si>
  <si>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</si>
  <si>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</si>
  <si>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</si>
  <si>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</si>
  <si>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</si>
  <si>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</si>
  <si>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</si>
  <si>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</si>
  <si>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</si>
  <si>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</si>
  <si>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</si>
  <si>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</si>
  <si>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</si>
  <si>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</si>
  <si>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</si>
  <si>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</si>
  <si>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</si>
  <si>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</si>
  <si>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</si>
  <si>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</si>
  <si>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</si>
  <si>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</si>
  <si>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</si>
  <si>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</si>
  <si>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</si>
  <si>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</si>
  <si>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</si>
  <si>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</si>
  <si>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</si>
  <si>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</si>
  <si>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</si>
  <si>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</si>
  <si>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</si>
  <si>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</si>
  <si>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</si>
  <si>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</si>
  <si>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</si>
  <si>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</si>
  <si>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</si>
  <si>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</si>
  <si>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</si>
  <si>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</si>
  <si>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</si>
  <si>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</si>
  <si>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</si>
  <si>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</si>
  <si>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</si>
  <si>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</si>
  <si>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</si>
  <si>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</si>
  <si>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</si>
  <si>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</si>
  <si>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</si>
  <si>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</si>
  <si>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</si>
  <si>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</si>
  <si>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</si>
  <si>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</si>
  <si>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</si>
  <si>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</si>
  <si>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</si>
  <si>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</si>
  <si>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</si>
  <si>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</si>
  <si>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</si>
  <si>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</si>
  <si>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</si>
  <si>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</si>
  <si>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</si>
  <si>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</si>
  <si>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</si>
  <si>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</si>
  <si>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</si>
  <si>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</si>
  <si>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</si>
  <si>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</si>
  <si>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</si>
  <si>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</si>
  <si>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</si>
  <si>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</si>
  <si>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</si>
  <si>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</si>
  <si>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</si>
  <si>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</si>
  <si>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</si>
  <si>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</si>
  <si>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</si>
  <si>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</si>
  <si>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</si>
  <si>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</si>
  <si>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</si>
  <si>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</si>
  <si>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</si>
  <si>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</si>
  <si>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</si>
  <si>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</si>
  <si>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</si>
  <si>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</si>
  <si>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</si>
  <si>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</si>
  <si>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</si>
  <si>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</si>
  <si>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</si>
  <si>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</si>
  <si>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</si>
  <si>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</si>
  <si>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</si>
  <si>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</si>
  <si>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</si>
  <si>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</si>
  <si>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</si>
  <si>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</si>
  <si>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</si>
  <si>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</si>
  <si>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</si>
  <si>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</si>
  <si>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</si>
  <si>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</si>
  <si>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</si>
  <si>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</si>
  <si>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</si>
  <si>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</si>
  <si>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</si>
  <si>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</si>
  <si>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</si>
  <si>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</si>
  <si>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</si>
  <si>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</si>
  <si>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</si>
  <si>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</si>
  <si>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</si>
  <si>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</si>
  <si>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</si>
  <si>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</si>
  <si>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</si>
  <si>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Реализация мероприятий в рамках подпрограммы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муниципальной программы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 на 2014-2016гг.»</t>
  </si>
  <si>
    <t>1003</t>
  </si>
  <si>
    <t>0107</t>
  </si>
  <si>
    <t>ОБЩЕГОСУДАРСТВЕННЫЕ ВОПРОСЫ</t>
  </si>
  <si>
    <t>121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</si>
  <si>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</si>
  <si>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</si>
  <si>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</si>
  <si>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</si>
  <si>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</si>
  <si>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</si>
  <si>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</si>
  <si>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</si>
  <si>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870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</si>
  <si>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</si>
  <si>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</si>
  <si>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</si>
  <si>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</si>
  <si>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</si>
  <si>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</si>
  <si>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</si>
  <si>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</si>
  <si>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</si>
  <si>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810</t>
  </si>
  <si>
    <t>243</t>
  </si>
  <si>
    <t>ОБРАЗОВАНИЕ</t>
  </si>
  <si>
    <t>СОЦИАЛЬНАЯ ПОЛИТИКА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</si>
  <si>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</si>
  <si>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</si>
  <si>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</si>
  <si>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КУЛЬТУРА,  КИНЕМАТОГРАФИЯ</t>
  </si>
  <si>
    <t>ФИЗИЧЕСКАЯ КУЛЬТУРА И СПОРТ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</si>
  <si>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</si>
  <si>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</si>
  <si>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1 03 02000 01 0000 100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</si>
  <si>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</si>
  <si>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</si>
  <si>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</si>
  <si>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</si>
  <si>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</si>
  <si>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</si>
  <si>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</si>
  <si>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</si>
  <si>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11 0 0041</t>
  </si>
  <si>
    <t>11 0 0042</t>
  </si>
  <si>
    <t>11 0 0043</t>
  </si>
  <si>
    <t>11 0 0044</t>
  </si>
  <si>
    <t>11 0 0045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</si>
  <si>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</si>
  <si>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</si>
  <si>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</si>
  <si>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</si>
  <si>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</si>
  <si>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</si>
  <si>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</si>
  <si>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</si>
  <si>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</si>
  <si>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</si>
  <si>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</si>
  <si>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</si>
  <si>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Сумма на 2017 год (тыс.руб.)</t>
  </si>
  <si>
    <t>1 08 04020 01 1000 110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</si>
  <si>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</si>
  <si>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</si>
  <si>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</si>
  <si>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11  0 0000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</si>
  <si>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</si>
  <si>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</si>
  <si>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</si>
  <si>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«Культура Морозовского городского поселения Всеволожского муниципального района Ленинградской области»   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</si>
  <si>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</si>
  <si>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</si>
  <si>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</si>
  <si>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</si>
  <si>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</si>
  <si>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«Культура Морозовского городского поселения Всеволожского муниципального района Ленинградской области»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</si>
  <si>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</si>
  <si>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</si>
  <si>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</si>
  <si>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</t>
  </si>
  <si>
    <t>____________ № ____________</t>
  </si>
  <si>
    <t>_______________ № ___________</t>
  </si>
  <si>
    <t xml:space="preserve">Сумма на 2018 год (тыс. руб.) </t>
  </si>
  <si>
    <t>_____________________ № _________</t>
  </si>
  <si>
    <t>_________________ № _________</t>
  </si>
  <si>
    <t>Сумма на 2018 год (тыс.руб.)</t>
  </si>
  <si>
    <t>_________________ № ___________</t>
  </si>
  <si>
    <t>_________________ № ________</t>
  </si>
  <si>
    <t>Сумма на 2018 г. (тыс.руб.)</t>
  </si>
  <si>
    <t>11105013130000120</t>
  </si>
  <si>
    <t>11109045130000120</t>
  </si>
  <si>
    <t>11105025130000120</t>
  </si>
  <si>
    <t>______________ № _________</t>
  </si>
  <si>
    <t>____________ № __________</t>
  </si>
  <si>
    <t>_____________ № _________</t>
  </si>
  <si>
    <t>1 11 02085 13 0000 120</t>
  </si>
  <si>
    <t>1 11 05013 13 0000120</t>
  </si>
  <si>
    <t>1 11 05025 13 0000 120</t>
  </si>
  <si>
    <t>1 11 05035 13 0000 120</t>
  </si>
  <si>
    <t xml:space="preserve">1 11 05075 13 0000 120   </t>
  </si>
  <si>
    <t>1 11 07015 13 0000 120</t>
  </si>
  <si>
    <t>1 11 09035 13 0000 120</t>
  </si>
  <si>
    <t>1 11 09045 13 0000 120</t>
  </si>
  <si>
    <t>1 13 01995 13 0000 130</t>
  </si>
  <si>
    <t>1 13 02995 13 0000 130</t>
  </si>
  <si>
    <t xml:space="preserve">1 13 02065 13 0000 130      </t>
  </si>
  <si>
    <t>1 14 01050 13 0000 410</t>
  </si>
  <si>
    <t>1 14 02052 13 0000 410</t>
  </si>
  <si>
    <t>1 14 02052 13 0000 440</t>
  </si>
  <si>
    <t>1 14 02053 13 0000 410</t>
  </si>
  <si>
    <t>1 14 02053 13 0000 440</t>
  </si>
  <si>
    <t>114 06013 13 0000 430</t>
  </si>
  <si>
    <t>114 06025 13 0000 430</t>
  </si>
  <si>
    <t>1 15 02050 13 0000 140</t>
  </si>
  <si>
    <t>116 18050 13 0000 140</t>
  </si>
  <si>
    <t>116 21050 13 0000 140</t>
  </si>
  <si>
    <t>116 25074 13 0000 140</t>
  </si>
  <si>
    <t>116 25085 13 0000 140</t>
  </si>
  <si>
    <t>1 16 32000 13 0000 140</t>
  </si>
  <si>
    <t>1 16 33050 13 0000 140</t>
  </si>
  <si>
    <t>116 90050 13 0000 140</t>
  </si>
  <si>
    <t>1 17 01050 13 0000 180</t>
  </si>
  <si>
    <t>1 17 02000 13 0000180</t>
  </si>
  <si>
    <t>1 17 05050 13 0000 180</t>
  </si>
  <si>
    <t>2 02 01001 13 0000 151</t>
  </si>
  <si>
    <t>2 02 01003 13 0000 151</t>
  </si>
  <si>
    <t>2 02 02041 13 0000 151</t>
  </si>
  <si>
    <t>2 02 02044 13 0000 151</t>
  </si>
  <si>
    <t>2 02 02051 13 0000 151</t>
  </si>
  <si>
    <t>2 02 02077 13 0000 151</t>
  </si>
  <si>
    <t>2 02 02078 13 0000 151</t>
  </si>
  <si>
    <t>2 02 02079 13 0000 151</t>
  </si>
  <si>
    <t>2 02 02080 13 0000 151</t>
  </si>
  <si>
    <t>2 02 02088 13 0001 151</t>
  </si>
  <si>
    <t>2 02 02088 13 0002 151</t>
  </si>
  <si>
    <t>2 02 02088 13 0004 151</t>
  </si>
  <si>
    <t>2 02 02089 13 0001 151</t>
  </si>
  <si>
    <t>2 02 02089 13 0002 151</t>
  </si>
  <si>
    <t>2 02 02089 13 0004 151</t>
  </si>
  <si>
    <t>2 02 02102 13 0000 151</t>
  </si>
  <si>
    <t>2 02 02216 13 0000 151</t>
  </si>
  <si>
    <t>2 02 02999 13 0000 151</t>
  </si>
  <si>
    <t>2 02 03015 13 0000 151</t>
  </si>
  <si>
    <t>2 02 03024 13 0000 151</t>
  </si>
  <si>
    <t xml:space="preserve">2 02 03999 13 0000 151   </t>
  </si>
  <si>
    <t xml:space="preserve">2 02 04012 13 0000 151   </t>
  </si>
  <si>
    <t xml:space="preserve">2 02 04014 13 0000 151   </t>
  </si>
  <si>
    <t xml:space="preserve">2 02 04999 13 0000 151   </t>
  </si>
  <si>
    <t>2 07 05000 13 0000 180</t>
  </si>
  <si>
    <t>2 07 05020 13 0000 180</t>
  </si>
  <si>
    <t>2 07 05030 13 0000 180</t>
  </si>
  <si>
    <t>2 08 05000 13 0000 180</t>
  </si>
  <si>
    <t>2 18 05010 13 0000 151</t>
  </si>
  <si>
    <t>2 19 05000 13 0000 151</t>
  </si>
  <si>
    <t>Доходы от размещения сумм, аккумулируемых в ходе проведения  аукционов по продаже акций, находящихся в собственности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</si>
  <si>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</si>
  <si>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</si>
  <si>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 от сдачи в аренду имущества, находящегося в  оперативном 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учреждений).</t>
  </si>
  <si>
    <t>Доходы  от  сдачи  в  аренду  имущества, составляющего  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</si>
  <si>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</si>
  <si>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поселений.</t>
  </si>
  <si>
    <t>Прочие поступления от использования имущества, находящегося в собственности городских поселений (за исключение имущества муниципальных бюджетных и  автономных  учреждений, а также имущества муниципальных унитарных  предприятий, в том числе казенных)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</si>
  <si>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</si>
  <si>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</si>
  <si>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</si>
  <si>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продажи квартир находящихся в собственности городских поселений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</si>
  <si>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основных средств по указанному имуществу.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</si>
  <si>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материальных запасов по указанному имуществу.</t>
  </si>
  <si>
    <t>Доходы от реализации иного 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</si>
  <si>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</si>
  <si>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</si>
  <si>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Доходы от продажи земельных участков, находящихся в собственности городских поселений  (за исключением земельных участков  муниципальных бюджетных и автономных учреждений)</t>
  </si>
  <si>
    <t>Платежи, взимаемые организациями городских поселений, за выполнение определенных функций</t>
  </si>
  <si>
    <t>Денежные взыскания (штрафы) за нарушение бюджетного законодательства (в части бюджетов городских поселений)</t>
  </si>
  <si>
    <t>Денежные взыскания (штрафы) и иные суммы, взыскиваемые с лиц, виновных в совершении  преступлений, и в возмещение ущерба имуществу, зачисляемые в бюджеты городских поселений.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</si>
  <si>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поселений.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</si>
  <si>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</si>
  <si>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</si>
  <si>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поселений.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</si>
  <si>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</si>
  <si>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</si>
  <si>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года).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</si>
  <si>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</si>
  <si>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</si>
  <si>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</si>
  <si>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значения.)</t>
  </si>
  <si>
    <t>Субсидии бюджетам городских поселений на обеспечение автомобильными дорогами новых микрорайонов.</t>
  </si>
  <si>
    <t>Субсидии бюджетам городских поселений на реализацию федеральных целевых программ.</t>
  </si>
  <si>
    <t>Субсидии бюджетам городских поселений на бюджетные инвестиции в объекты капитального строительства собственности муниципальных образований.</t>
  </si>
  <si>
    <t>Субсидии бюджетам городских  поселений на бюджетные инвестиции для модернизации объектов коммунальной инфраструктуры.</t>
  </si>
  <si>
    <t>Субсидии бюджетам городских поселений на переселение граждан из жилищного фонда, призванного непригодным для проживания, и (или) жилищного фонда с высоким уровнем износа (более 70 процентов).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</si>
  <si>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строительства.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</si>
  <si>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</si>
  <si>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</si>
  <si>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</si>
  <si>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бюджетов.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</si>
  <si>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бюджетов.</t>
  </si>
  <si>
    <t>Субсидии бюджетам городских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 бюджетов.</t>
  </si>
  <si>
    <t>Субсидии бюджетам городских поселений на закупку автотранспортных средств и коммунальной техники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</si>
  <si>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</si>
  <si>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поселений.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</si>
  <si>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</si>
  <si>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Субвенции бюджетам городских поселений на выполнение передаваемых полномочий субъектов РФ.</t>
  </si>
  <si>
    <t>Прочие субвенции бюджетам городских поселений</t>
  </si>
  <si>
    <t>Межбюджетные трансферты, передаваемые бюджетам городских поселений  для компенсации дополнительных расходов, возникших   в   результате   решений, принятых органами власти другого уровня</t>
  </si>
  <si>
    <t>Межбюджетные трансферты, передаваемые  бюджетам городских поселений из бюджетов муниципальных  районов  на осуществление   части   полномочий   по   решению  вопросов  местного  значения  в  соответствии   с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</si>
  <si>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</si>
  <si>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поселений.</t>
  </si>
  <si>
    <t>Поступления от  денежных  пожертвований, предоставляемых физическими лицами получателям средств бюджетов городских поселений</t>
  </si>
  <si>
    <t>Прочие   безвозмездные   поступления в бюджеты городских поселений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</si>
  <si>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 осуществление такого возврата и процентов, начисленных на излишне взысканные суммы.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</si>
  <si>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</si>
  <si>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</si>
  <si>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_______________ № ______</t>
  </si>
  <si>
    <t xml:space="preserve"> 2018 год (тыс.руб.)</t>
  </si>
  <si>
    <t>________________ № _______</t>
  </si>
  <si>
    <t>______________________ №____________</t>
  </si>
  <si>
    <t>2018 год  (тыс. руб.)</t>
  </si>
  <si>
    <t>2017 год   (тыс. руб.)</t>
  </si>
  <si>
    <t>________________ № _________</t>
  </si>
  <si>
    <t>2018 год             (тыс. руб.)</t>
  </si>
  <si>
    <t>___________ № _____</t>
  </si>
  <si>
    <t>Бюджетные инвестиции в объекты капитального строительства государственной (муниципальной) собственности</t>
  </si>
  <si>
    <t xml:space="preserve"> Уплата иных платежей</t>
  </si>
  <si>
    <t>Основное мероприятие "Развитие инфраструктуры муниципального образования"</t>
  </si>
  <si>
    <t>11 0 01 00000</t>
  </si>
  <si>
    <t>Основное мероприятие "Улучшение качества уличного освещения"</t>
  </si>
  <si>
    <t>11 0 00 00000</t>
  </si>
  <si>
    <t>11 0 02 00000</t>
  </si>
  <si>
    <t>11 0 01 00410</t>
  </si>
  <si>
    <t>11 0 02 00420</t>
  </si>
  <si>
    <t>Основное мероприятие "Строительство и капитальный ремонт объектов коммунальной и инженерной инфраструктуры"</t>
  </si>
  <si>
    <t>11 0 03 00000</t>
  </si>
  <si>
    <t>11 0 03 00430</t>
  </si>
  <si>
    <t>11 0 03 00440</t>
  </si>
  <si>
    <t>Основное мероприятие "Энергосбережения и энергетической эффективности"</t>
  </si>
  <si>
    <t>11 0 04 00000</t>
  </si>
  <si>
    <t>11 0 04 00450</t>
  </si>
  <si>
    <t>11 0 05 00000</t>
  </si>
  <si>
    <t>Основное мероприятие "Безопасное и комфортное проживание граждан"</t>
  </si>
  <si>
    <t>11 0 05 00460</t>
  </si>
  <si>
    <t>12 1 01 00000</t>
  </si>
  <si>
    <t>12 1 00 00000</t>
  </si>
  <si>
    <t>12 1 02 00620</t>
  </si>
  <si>
    <t>12 1 02 00000</t>
  </si>
  <si>
    <t>Основное мероприятие "Экология родного края"</t>
  </si>
  <si>
    <t>12 1 04 00000</t>
  </si>
  <si>
    <t>12 1 04 00640</t>
  </si>
  <si>
    <t>12 0 00 00000</t>
  </si>
  <si>
    <t>Основное мероприятие "Развитие детско-юношеского спорта"</t>
  </si>
  <si>
    <t>12 2 00 00000</t>
  </si>
  <si>
    <t>12 2 02 00000</t>
  </si>
  <si>
    <t>12 2 03 00000</t>
  </si>
  <si>
    <t>12 2 01 00000</t>
  </si>
  <si>
    <t>12 2 01 00810</t>
  </si>
  <si>
    <t>12 2 02 00820</t>
  </si>
  <si>
    <t>12 2 03 00830</t>
  </si>
  <si>
    <t>Основное мероприятие "Развитие патриотизма, гражданственности, социальной зрелости молодежи"</t>
  </si>
  <si>
    <t>Основное мероприятие "Развитие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молодежи"</t>
  </si>
  <si>
    <t>Основное мероприятие "Содействие разностороннему развитию молодых людей, их творческих способностей, навыков самоорганизации и самореализации личности"</t>
  </si>
  <si>
    <t>12 3 01 00000</t>
  </si>
  <si>
    <t>12 3  01 00910</t>
  </si>
  <si>
    <t xml:space="preserve">12 4 00 00000 </t>
  </si>
  <si>
    <t>Основное мероприятие "Формирование гражданской позиции, патриотического отношения к России"</t>
  </si>
  <si>
    <t>Основное мероприятие "Праздничные мероприятия для детей и молодежи"</t>
  </si>
  <si>
    <t>Основное мероприятие "Активный семейный отдых"</t>
  </si>
  <si>
    <t>12 4 01 00000</t>
  </si>
  <si>
    <t xml:space="preserve">12 4 01 01010 </t>
  </si>
  <si>
    <t>12 4 02 00000</t>
  </si>
  <si>
    <t>12 4 02 01020</t>
  </si>
  <si>
    <t>Основное мероприятие "Просветительная работа"</t>
  </si>
  <si>
    <t>Основное мероприятие "Организация досуга детей и подростков"</t>
  </si>
  <si>
    <t>12 4 03 00000</t>
  </si>
  <si>
    <t>12 4 05 00000</t>
  </si>
  <si>
    <t>12 4 03 01030</t>
  </si>
  <si>
    <t>12 4 05 01050</t>
  </si>
  <si>
    <t>12 5 00 00000</t>
  </si>
  <si>
    <t>Основное мероприятие "Просветительская работа по проблемам наркомании, алкоголизма и табакокурения"</t>
  </si>
  <si>
    <t>Основное мероприятие "Проведение муниципальных акций, фестивалей, выставок, слетов "Мы за здоровый образ жизни!"</t>
  </si>
  <si>
    <t>12 5 01 00000</t>
  </si>
  <si>
    <t>12 5 01 01110</t>
  </si>
  <si>
    <t>12 5 02 00000</t>
  </si>
  <si>
    <t>12 5 02 01120</t>
  </si>
  <si>
    <t>12 6 00 00000</t>
  </si>
  <si>
    <t>Основное мероприятие "Организация досуга"</t>
  </si>
  <si>
    <t>12 6 03 00000</t>
  </si>
  <si>
    <t>12 6 03 01230</t>
  </si>
  <si>
    <t>13 0 00 00000</t>
  </si>
  <si>
    <t>13 1 00 00000</t>
  </si>
  <si>
    <t>13 1 01 00000</t>
  </si>
  <si>
    <t>13 1 01 01310</t>
  </si>
  <si>
    <t>Основное мероприятие "Развитие  культурно-досуговой деятельности "</t>
  </si>
  <si>
    <t>Основное мероприятие "Обеспечение деятельности  муниципального казненного учреждения   "Дом Культуры им. Н.М. Чекалова"</t>
  </si>
  <si>
    <t>Основное мероприятие "Капитальный ремонт  в здании МКУ "Дом Культуры им. Н.М. Чекалова"</t>
  </si>
  <si>
    <t>13 1 03 00000</t>
  </si>
  <si>
    <t>13 1 03 01330</t>
  </si>
  <si>
    <t>Основное мероприятие "Укрепление материально-технической базы"</t>
  </si>
  <si>
    <t>13 1 04 01340</t>
  </si>
  <si>
    <t>13 1 06 00000</t>
  </si>
  <si>
    <t>13 1 06 01360</t>
  </si>
  <si>
    <t>13 2 00 00000</t>
  </si>
  <si>
    <t>Основное мероприятие "Совершенствование библиотечного обслуживания населения"</t>
  </si>
  <si>
    <t>13 2 01 00000</t>
  </si>
  <si>
    <t>13 2 01 01410</t>
  </si>
  <si>
    <t>Основное мероприятие "Укомплектование и обеспечение сохранности библиотечных фондов"</t>
  </si>
  <si>
    <t>13 2 02 00000</t>
  </si>
  <si>
    <t xml:space="preserve">13 2 02 01420 </t>
  </si>
  <si>
    <t>13 2 03 00000</t>
  </si>
  <si>
    <t>13 2 03 01430</t>
  </si>
  <si>
    <t>Основное мероприятие "Укомплектование и обеспечение сохранности музейных фондов"</t>
  </si>
  <si>
    <t>Основное мероприятие "Развитие культурно-эстетического направления"</t>
  </si>
  <si>
    <t>13 3 00 00000</t>
  </si>
  <si>
    <t>13 3 01 00000</t>
  </si>
  <si>
    <t xml:space="preserve">13 3 01 01510 </t>
  </si>
  <si>
    <t>13 3 02 00000</t>
  </si>
  <si>
    <t>13 3 02 01520</t>
  </si>
  <si>
    <t>13 3 03 00000</t>
  </si>
  <si>
    <t>13 3 03 01530</t>
  </si>
  <si>
    <t>14 0 01 00000</t>
  </si>
  <si>
    <t>14 0 00 00000</t>
  </si>
  <si>
    <t>14 0 01 01610</t>
  </si>
  <si>
    <t>Основное мероприятие "Защита населения и территорий от чрезвычайных ситуаций"</t>
  </si>
  <si>
    <t>14 0 02 00000</t>
  </si>
  <si>
    <t>Основное мероприятие "Пожарная безопасность"</t>
  </si>
  <si>
    <t>14 0 02 01620</t>
  </si>
  <si>
    <t>Основное мероприятие "Организационные мероприятия"</t>
  </si>
  <si>
    <t>Основное мероприятие "Безопасность на водных объектах"</t>
  </si>
  <si>
    <t>14 0 03 00000</t>
  </si>
  <si>
    <t>14 0 04 00000</t>
  </si>
  <si>
    <t>14 0 03 01630</t>
  </si>
  <si>
    <t>14 0 04 01640</t>
  </si>
  <si>
    <t>Основное мероприятие "Озеленение территории"</t>
  </si>
  <si>
    <t>Основное мероприятие "Содержание автомобильных дорог"</t>
  </si>
  <si>
    <t>Основное мероприятие "Благоустройство территории"</t>
  </si>
  <si>
    <t>15 0 00 00000</t>
  </si>
  <si>
    <t>15 0 01 01710</t>
  </si>
  <si>
    <t>15 0 01 00000</t>
  </si>
  <si>
    <t>15 0 02 00000</t>
  </si>
  <si>
    <t>15 0 03 00000</t>
  </si>
  <si>
    <t>15 0 02 01720</t>
  </si>
  <si>
    <t>15 0 03 01730</t>
  </si>
  <si>
    <t>17 0 00 00000</t>
  </si>
  <si>
    <t>17 1 00 00000</t>
  </si>
  <si>
    <t>17 1 01 00000</t>
  </si>
  <si>
    <t>17 1 01 00140</t>
  </si>
  <si>
    <t>17 1 01 00150</t>
  </si>
  <si>
    <t>17 2 01 00000</t>
  </si>
  <si>
    <t>17 2 00 00000</t>
  </si>
  <si>
    <t>17 2 01 00140</t>
  </si>
  <si>
    <t>17 3 01 00000</t>
  </si>
  <si>
    <t>17 3 01 00140</t>
  </si>
  <si>
    <t>17 3 01 00150</t>
  </si>
  <si>
    <t>17 4 00 00000</t>
  </si>
  <si>
    <t>17 4 01 00000</t>
  </si>
  <si>
    <t>18 7 01 00000</t>
  </si>
  <si>
    <t>18 7 00 00000</t>
  </si>
  <si>
    <t>18 0 00 00000</t>
  </si>
  <si>
    <t>18 7 01 00160</t>
  </si>
  <si>
    <t>18 7 01 00020</t>
  </si>
  <si>
    <t>18 7 01 00040</t>
  </si>
  <si>
    <t>18 7 01 00050</t>
  </si>
  <si>
    <t>18 7 01 00070</t>
  </si>
  <si>
    <t>18 7 01 00090</t>
  </si>
  <si>
    <t>18 7 01 00100</t>
  </si>
  <si>
    <t>18 7 01 00110</t>
  </si>
  <si>
    <t>18 7 01 00120</t>
  </si>
  <si>
    <t>18 7 01 03210</t>
  </si>
  <si>
    <t>18 7 01 04210</t>
  </si>
  <si>
    <t>18 7 01 05110</t>
  </si>
  <si>
    <t>18 7 01 00130</t>
  </si>
  <si>
    <t>Основное мероприятие "Развитие международных связей в области образования"</t>
  </si>
  <si>
    <t>12 3 04 00000</t>
  </si>
  <si>
    <t>12 3 04 00940</t>
  </si>
  <si>
    <t>17 3 00 00000</t>
  </si>
  <si>
    <t>Муниципальная программа «Мероприятия по реализации местных инициатив граждан, направленных на развитие части территории МО «Морозовское городское поселение»</t>
  </si>
  <si>
    <t>19 0 00 00000</t>
  </si>
  <si>
    <t>Ремонт дорог в деревнях</t>
  </si>
  <si>
    <t>Основное мероприятие "Ремонт дорог в деревнях"</t>
  </si>
  <si>
    <t>19 0 01 00000</t>
  </si>
  <si>
    <t>19 0 01 01720</t>
  </si>
  <si>
    <t>12 6 04 00000</t>
  </si>
  <si>
    <t>Основное мероприятие "Приобретение подарочных и продуктовых наборов к праздничным мероприятиям"</t>
  </si>
  <si>
    <t>12 6 04 01240</t>
  </si>
  <si>
    <t>Массовая спортивно-оздоровительная работа по месту жительства населения</t>
  </si>
  <si>
    <t>Подпрограмма "Организация досуга детей и подростков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</si>
  <si>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Основное мероприятие "Развитие  любительского художественного творчества"</t>
  </si>
  <si>
    <t>13 1 02 00000</t>
  </si>
  <si>
    <t>13 1 02 01320</t>
  </si>
  <si>
    <t>13 1 04 00000</t>
  </si>
  <si>
    <t>Основное мероприятие "Обеспечение безопасности"</t>
  </si>
  <si>
    <t>13 1 05 00000</t>
  </si>
  <si>
    <t>13 1 05 01350</t>
  </si>
  <si>
    <t>18 7 01 00060</t>
  </si>
  <si>
    <t>18 7 01 00080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</si>
  <si>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2016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</si>
  <si>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2017-2018 годы
</t>
  </si>
  <si>
    <t>00</t>
  </si>
  <si>
    <t>Основное мероприятие "Улучшение условий тренировочного процесса"</t>
  </si>
  <si>
    <t>Улучшение условий тренировочного процесса</t>
  </si>
  <si>
    <t xml:space="preserve"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</si>
  <si>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</si>
  <si>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</si>
  <si>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</si>
  <si>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</si>
  <si>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</si>
  <si>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</si>
  <si>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</si>
  <si>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Бюджетные инвестиции</t>
  </si>
  <si>
    <t>410</t>
  </si>
  <si>
    <t>Расходы на выплаты персоналу казенных учреждений</t>
  </si>
  <si>
    <t>110</t>
  </si>
  <si>
    <t>Пособия, компенсации и иные социальные выплаты гражданам, кроме публичных нормативных обязательств</t>
  </si>
  <si>
    <t>320</t>
  </si>
  <si>
    <t>Исполнение судебных актов</t>
  </si>
  <si>
    <t xml:space="preserve"> Социальные выплаты гражданам, кроме публичных нормативных социальных выплат</t>
  </si>
  <si>
    <t xml:space="preserve">240 </t>
  </si>
  <si>
    <t xml:space="preserve">Бюджетные инвестиции  </t>
  </si>
  <si>
    <t>11406013130000430</t>
  </si>
  <si>
    <t>11406025130000430</t>
  </si>
  <si>
    <t>11690050130000100</t>
  </si>
  <si>
    <t>20705000130000180</t>
  </si>
  <si>
    <t>20203024130001151</t>
  </si>
  <si>
    <t xml:space="preserve">2020301513000151 </t>
  </si>
  <si>
    <t>20202216130000151</t>
  </si>
  <si>
    <t>830</t>
  </si>
  <si>
    <t>18 7 01 07710</t>
  </si>
  <si>
    <t>Мероприятия по капитальному ремонту объектов культуры городских поселений Ленинградской области</t>
  </si>
  <si>
    <t>13 1 06 70350</t>
  </si>
  <si>
    <t>15 0 02 70140</t>
  </si>
  <si>
    <t>Ремонт автомобильных дорог общего пользования местного значения Ленинградской области</t>
  </si>
  <si>
    <t>Обеспечение мероприятий по переселению граждан из аварийного жилищного фонда за счет средств местного бюджета</t>
  </si>
  <si>
    <t xml:space="preserve"> Исполнение судебных актов</t>
  </si>
  <si>
    <t>20201001130000151</t>
  </si>
  <si>
    <t>11705050130000180</t>
  </si>
  <si>
    <t>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</si>
  <si>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</si>
  <si>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</si>
  <si>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</si>
  <si>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 из  Фонда  финансовой поддержки городских поселений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</si>
  <si>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</si>
  <si>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</si>
  <si>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Укрепление материально-технической базы </t>
  </si>
  <si>
    <t>Развитие  культурно-досуговой деятельности</t>
  </si>
  <si>
    <t xml:space="preserve"> Укрепление материально-технической базы</t>
  </si>
  <si>
    <t>17 4 01 51180</t>
  </si>
  <si>
    <t>17 4 01 71340</t>
  </si>
  <si>
    <t xml:space="preserve">Бюджетные инвестиции </t>
  </si>
  <si>
    <t xml:space="preserve">Развитие  культурно-досуговой деятельности </t>
  </si>
  <si>
    <t>Основное мероприятие "Массовая спортивно-оздоровительная работа по месту жительства населения"</t>
  </si>
  <si>
    <t xml:space="preserve"> бюджета МО «Морозовское городское поселение» на 2017 год</t>
  </si>
  <si>
    <t xml:space="preserve"> бюджета МО «Морозовское городское поселение» на 2018, 2019 годы</t>
  </si>
  <si>
    <t xml:space="preserve">Сумма на 2019 год (тыс. руб.) </t>
  </si>
  <si>
    <t>Сумма на 2019 год (тыс.руб.)</t>
  </si>
  <si>
    <t>в 2017 году</t>
  </si>
  <si>
    <t>в 2018, 2019 годах</t>
  </si>
  <si>
    <t>Сумма на 2019 г. (тыс.руб.)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</si>
  <si>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2017 год</t>
  </si>
  <si>
    <t>2019 год             (тыс. 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</si>
  <si>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2018-2019 годы</t>
  </si>
  <si>
    <t>Сумма
(тысяч рублей)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</si>
  <si>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</si>
  <si>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</si>
  <si>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</si>
  <si>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2017 год
</t>
  </si>
  <si>
    <t>Сумма на 2018 год
(тысяч рублей)</t>
  </si>
  <si>
    <t>Ленинградской области» на 2017 год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</si>
  <si>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2018-2019 годы
</t>
  </si>
  <si>
    <t>Приложение № 14</t>
  </si>
  <si>
    <t>Приложение № 15</t>
  </si>
  <si>
    <t xml:space="preserve"> 2019 год (тыс.руб.)</t>
  </si>
  <si>
    <t xml:space="preserve"> Подпрограмма  «Культурно - массовая работа в  муниципального образования "Морозовское городское поселение Всеволожского муниципального района Ленинградской области"</t>
  </si>
  <si>
    <t>13 4 00 00000</t>
  </si>
  <si>
    <t>13 1 01 70360</t>
  </si>
  <si>
    <t>Обеспечение стимулирующих выплат работникам муниципальных учреждений культуры из областного бюджета</t>
  </si>
  <si>
    <t>12 1 01 00660</t>
  </si>
  <si>
    <t>Общепоселковые меропрития муниципального образования</t>
  </si>
  <si>
    <t>Основное мероприятие "Общепоселковые меропрития муниципального образования"</t>
  </si>
  <si>
    <t>Основное мероприятие "Меропрития, посвященные профессиональным праздникам и юбилейным датам"</t>
  </si>
  <si>
    <t>Подпрограмма  «Молодое поколение  муниципального образования«Морозовское городское поселение»</t>
  </si>
  <si>
    <t xml:space="preserve">12 2 02 00930 </t>
  </si>
  <si>
    <t>12 2 03 00950</t>
  </si>
  <si>
    <t>Развитие спорта в поселении</t>
  </si>
  <si>
    <t>Основное мероприятие "Развитие спорта в поселении"</t>
  </si>
  <si>
    <t>12 2 04 00000</t>
  </si>
  <si>
    <t>12 2 04 01050</t>
  </si>
  <si>
    <t>12 2 05 00000</t>
  </si>
  <si>
    <t>12 2 05 00810</t>
  </si>
  <si>
    <t>Основное мероприятие "Организация досуга детей, подростков и молодежи"</t>
  </si>
  <si>
    <t>Содействие в организации досуга детей, подростков и молодежи</t>
  </si>
  <si>
    <t>12 2 0100920</t>
  </si>
  <si>
    <t>Основное мероприятие "Организация  праздничных  меропритий  для населения"</t>
  </si>
  <si>
    <t>Организация  праздничных  меропритий  для населения</t>
  </si>
  <si>
    <t>13 4 01 01810</t>
  </si>
  <si>
    <t>Основное мероприятие "Массовая спортивно - оздоровительная работа"</t>
  </si>
  <si>
    <t xml:space="preserve">Массовая спортивно - оздоровительная работа </t>
  </si>
  <si>
    <t>13 4 01 00000</t>
  </si>
  <si>
    <t>13 4 02 00000</t>
  </si>
  <si>
    <t>13 4 02 01820</t>
  </si>
  <si>
    <t>13 4 03 00000</t>
  </si>
  <si>
    <t>13 4 03 01830</t>
  </si>
  <si>
    <t>Досуговые мероприятия   для детей и молодежи</t>
  </si>
  <si>
    <t>Основное мероприятие "Досуговые мероприятия   для детей и молодежи"</t>
  </si>
  <si>
    <t>15 0 04 00000</t>
  </si>
  <si>
    <t>15 0 04 01750</t>
  </si>
  <si>
    <t>Основное мероприятие "Благоустройство кладбища"</t>
  </si>
  <si>
    <t>Благоустройство кладбища</t>
  </si>
  <si>
    <t>12 1 03 00000</t>
  </si>
  <si>
    <t>12 1 03 00640</t>
  </si>
  <si>
    <t>19 0 01 00420</t>
  </si>
  <si>
    <t>Уличное освещение в деревнях</t>
  </si>
  <si>
    <t>Основное мероприятие "Уличное освещение в деревнях"</t>
  </si>
  <si>
    <t>20202999130000151</t>
  </si>
  <si>
    <t>Прочие субсидии бюджетам поселений</t>
  </si>
  <si>
    <t>14 0 03 01640</t>
  </si>
  <si>
    <t>Подпрограмма  «Молодое поколение  муниципального образования «Морозовское городское поселение»</t>
  </si>
  <si>
    <t>Организация мероприятий, посвященных профессиональным праздникам и юбилейным датам</t>
  </si>
  <si>
    <t>РАСПРЕДЕЛЕНИЕ
бюджетных ассигнований по разделам и подразделам
классификации расходов бюджета муниципального образования «Морозовское городское поселение Всеволожского муниципального района Ленинградской области»
на 2017 год</t>
  </si>
  <si>
    <t>РАСПРЕДЕЛЕНИЕ
бюджетных ассигнований по разделам и подразделам
классификации расходов бюджета муниципального образования «Морозовское городское поселение Всеволожского муниципального района Ленинградской области»
на 2018, 2019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</si>
</sst>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?"/>
  </numFmts>
  <fonts count="7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177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7" fontId="1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77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49" fontId="61" fillId="0" borderId="10" xfId="0" applyNumberFormat="1" applyFont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177" fontId="61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/>
    </xf>
    <xf numFmtId="3" fontId="61" fillId="0" borderId="10" xfId="0" applyNumberFormat="1" applyFont="1" applyBorder="1" applyAlignment="1">
      <alignment/>
    </xf>
    <xf numFmtId="177" fontId="6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49" fontId="63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6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60" fillId="0" borderId="10" xfId="0" applyFont="1" applyBorder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177" fontId="61" fillId="0" borderId="10" xfId="0" applyNumberFormat="1" applyFont="1" applyFill="1" applyBorder="1" applyAlignment="1">
      <alignment horizontal="right" wrapText="1"/>
    </xf>
    <xf numFmtId="0" fontId="63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right" wrapText="1"/>
    </xf>
    <xf numFmtId="177" fontId="63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right" wrapText="1"/>
    </xf>
    <xf numFmtId="0" fontId="69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right" vertical="center" wrapText="1"/>
    </xf>
    <xf numFmtId="49" fontId="70" fillId="0" borderId="10" xfId="0" applyNumberFormat="1" applyFont="1" applyBorder="1" applyAlignment="1">
      <alignment/>
    </xf>
    <xf numFmtId="0" fontId="6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177" fontId="61" fillId="0" borderId="10" xfId="0" applyNumberFormat="1" applyFont="1" applyFill="1" applyBorder="1" applyAlignment="1">
      <alignment horizontal="right"/>
    </xf>
    <xf numFmtId="0" fontId="65" fillId="0" borderId="10" xfId="0" applyFont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7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0" fillId="0" borderId="10" xfId="0" applyFont="1" applyFill="1" applyBorder="1" applyAlignment="1">
      <alignment vertical="center" wrapText="1"/>
    </xf>
    <xf numFmtId="177" fontId="60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vertical="center" wrapText="1"/>
    </xf>
    <xf numFmtId="177" fontId="61" fillId="0" borderId="10" xfId="0" applyNumberFormat="1" applyFont="1" applyFill="1" applyBorder="1" applyAlignment="1">
      <alignment horizontal="righ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/>
    </xf>
    <xf numFmtId="49" fontId="60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49" fontId="65" fillId="0" borderId="10" xfId="0" applyNumberFormat="1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49" fontId="61" fillId="0" borderId="10" xfId="0" applyNumberFormat="1" applyFont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49" fontId="61" fillId="0" borderId="10" xfId="0" applyNumberFormat="1" applyFont="1" applyFill="1" applyBorder="1" applyAlignment="1">
      <alignment horizontal="left"/>
    </xf>
    <xf numFmtId="49" fontId="61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60" fillId="0" borderId="10" xfId="0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49" fontId="61" fillId="0" borderId="10" xfId="0" applyNumberFormat="1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49" fontId="60" fillId="0" borderId="10" xfId="0" applyNumberFormat="1" applyFont="1" applyFill="1" applyBorder="1" applyAlignment="1">
      <alignment horizontal="left" wrapText="1"/>
    </xf>
    <xf numFmtId="49" fontId="65" fillId="0" borderId="10" xfId="0" applyNumberFormat="1" applyFont="1" applyFill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177" fontId="61" fillId="0" borderId="10" xfId="0" applyNumberFormat="1" applyFont="1" applyBorder="1" applyAlignment="1">
      <alignment horizontal="left"/>
    </xf>
    <xf numFmtId="3" fontId="61" fillId="0" borderId="10" xfId="0" applyNumberFormat="1" applyFont="1" applyBorder="1" applyAlignment="1">
      <alignment horizontal="left"/>
    </xf>
    <xf numFmtId="177" fontId="61" fillId="0" borderId="10" xfId="0" applyNumberFormat="1" applyFont="1" applyFill="1" applyBorder="1" applyAlignment="1">
      <alignment horizontal="left"/>
    </xf>
    <xf numFmtId="49" fontId="64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70" fillId="0" borderId="10" xfId="0" applyNumberFormat="1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3" fillId="34" borderId="10" xfId="0" applyFont="1" applyFill="1" applyBorder="1" applyAlignment="1">
      <alignment wrapText="1"/>
    </xf>
    <xf numFmtId="0" fontId="61" fillId="0" borderId="13" xfId="0" applyFont="1" applyBorder="1" applyAlignment="1">
      <alignment wrapText="1"/>
    </xf>
    <xf numFmtId="49" fontId="12" fillId="34" borderId="10" xfId="0" applyNumberFormat="1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left" wrapText="1"/>
    </xf>
    <xf numFmtId="0" fontId="1" fillId="0" borderId="10" xfId="53" applyFont="1" applyBorder="1" applyAlignment="1">
      <alignment vertical="top" wrapText="1"/>
      <protection/>
    </xf>
    <xf numFmtId="177" fontId="61" fillId="35" borderId="10" xfId="0" applyNumberFormat="1" applyFont="1" applyFill="1" applyBorder="1" applyAlignment="1">
      <alignment/>
    </xf>
    <xf numFmtId="177" fontId="60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77" fontId="63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ill="1" applyBorder="1" applyAlignment="1">
      <alignment/>
    </xf>
    <xf numFmtId="177" fontId="61" fillId="0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61" fillId="0" borderId="0" xfId="0" applyFont="1" applyBorder="1" applyAlignment="1">
      <alignment/>
    </xf>
    <xf numFmtId="177" fontId="1" fillId="0" borderId="10" xfId="0" applyNumberFormat="1" applyFont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177" fontId="3" fillId="0" borderId="10" xfId="0" applyNumberFormat="1" applyFont="1" applyFill="1" applyBorder="1" applyAlignment="1">
      <alignment horizontal="right" wrapText="1"/>
    </xf>
    <xf numFmtId="177" fontId="61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49" fontId="72" fillId="0" borderId="10" xfId="0" applyNumberFormat="1" applyFont="1" applyBorder="1" applyAlignment="1">
      <alignment horizontal="left"/>
    </xf>
    <xf numFmtId="0" fontId="0" fillId="0" borderId="0" xfId="0" applyFill="1" applyAlignment="1">
      <alignment vertical="top"/>
    </xf>
    <xf numFmtId="177" fontId="60" fillId="35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top" wrapText="1"/>
    </xf>
    <xf numFmtId="177" fontId="61" fillId="0" borderId="10" xfId="54" applyNumberFormat="1" applyFont="1" applyFill="1" applyBorder="1">
      <alignment/>
      <protection/>
    </xf>
    <xf numFmtId="177" fontId="1" fillId="0" borderId="10" xfId="0" applyNumberFormat="1" applyFont="1" applyFill="1" applyBorder="1" applyAlignment="1">
      <alignment horizontal="right" vertical="top" wrapText="1"/>
    </xf>
    <xf numFmtId="177" fontId="60" fillId="0" borderId="10" xfId="54" applyNumberFormat="1" applyFont="1" applyFill="1" applyBorder="1">
      <alignment/>
      <protection/>
    </xf>
    <xf numFmtId="49" fontId="1" fillId="0" borderId="10" xfId="0" applyNumberFormat="1" applyFont="1" applyBorder="1" applyAlignment="1">
      <alignment vertical="top" wrapText="1"/>
    </xf>
    <xf numFmtId="177" fontId="61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" fillId="0" borderId="10" xfId="53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6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177" fontId="65" fillId="35" borderId="10" xfId="0" applyNumberFormat="1" applyFont="1" applyFill="1" applyBorder="1" applyAlignment="1">
      <alignment/>
    </xf>
    <xf numFmtId="177" fontId="65" fillId="0" borderId="10" xfId="0" applyNumberFormat="1" applyFont="1" applyFill="1" applyBorder="1" applyAlignment="1">
      <alignment horizontal="right" vertical="center" wrapText="1"/>
    </xf>
    <xf numFmtId="177" fontId="65" fillId="0" borderId="10" xfId="0" applyNumberFormat="1" applyFont="1" applyFill="1" applyBorder="1" applyAlignment="1">
      <alignment/>
    </xf>
    <xf numFmtId="177" fontId="1" fillId="0" borderId="10" xfId="0" applyNumberFormat="1" applyFont="1" applyBorder="1" applyAlignment="1">
      <alignment/>
    </xf>
    <xf numFmtId="177" fontId="60" fillId="0" borderId="10" xfId="0" applyNumberFormat="1" applyFont="1" applyFill="1" applyBorder="1" applyAlignment="1">
      <alignment/>
    </xf>
    <xf numFmtId="49" fontId="63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right"/>
    </xf>
    <xf numFmtId="17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3" fillId="34" borderId="10" xfId="0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176" fontId="3" fillId="34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vertical="top"/>
    </xf>
    <xf numFmtId="177" fontId="3" fillId="0" borderId="10" xfId="0" applyNumberFormat="1" applyFont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77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2" fillId="33" borderId="12" xfId="0" applyNumberFormat="1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center" vertical="top" wrapText="1"/>
    </xf>
    <xf numFmtId="177" fontId="7" fillId="33" borderId="12" xfId="0" applyNumberFormat="1" applyFont="1" applyFill="1" applyBorder="1" applyAlignment="1">
      <alignment horizontal="center" vertical="top" wrapText="1"/>
    </xf>
    <xf numFmtId="177" fontId="7" fillId="33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77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4">
      <selection activeCell="H15" sqref="H15"/>
    </sheetView>
  </sheetViews>
  <sheetFormatPr defaultColWidth="9.00390625" defaultRowHeight="12.75"/>
  <cols>
    <col min="1" max="1" width="24.00390625" style="0" customWidth="1"/>
    <col min="2" max="2" width="35.625" style="0" customWidth="1"/>
    <col min="3" max="3" width="21.00390625" style="0" customWidth="1"/>
  </cols>
  <sheetData>
    <row r="1" spans="1:3" ht="15.75">
      <c r="A1" s="238" t="s">
        <v>55</v>
      </c>
      <c r="B1" s="238"/>
      <c r="C1" s="238"/>
    </row>
    <row r="2" spans="1:3" ht="15.75">
      <c r="A2" s="238" t="s">
        <v>20</v>
      </c>
      <c r="B2" s="238"/>
      <c r="C2" s="238"/>
    </row>
    <row r="3" spans="1:3" ht="15.75">
      <c r="A3" s="238" t="s">
        <v>21</v>
      </c>
      <c r="B3" s="238"/>
      <c r="C3" s="238"/>
    </row>
    <row r="4" spans="1:3" ht="15.75">
      <c r="A4" s="238" t="s">
        <v>442</v>
      </c>
      <c r="B4" s="238"/>
      <c r="C4" s="238"/>
    </row>
    <row r="5" spans="1:3" ht="12.75">
      <c r="A5" s="235"/>
      <c r="B5" s="235"/>
      <c r="C5" s="235"/>
    </row>
    <row r="6" spans="1:3" ht="15.75">
      <c r="A6" s="236" t="s">
        <v>56</v>
      </c>
      <c r="B6" s="236"/>
      <c r="C6" s="236"/>
    </row>
    <row r="7" spans="1:3" ht="15.75">
      <c r="A7" s="237" t="s">
        <v>57</v>
      </c>
      <c r="B7" s="237"/>
      <c r="C7" s="237"/>
    </row>
    <row r="8" spans="1:3" ht="15.75">
      <c r="A8" s="237" t="s">
        <v>811</v>
      </c>
      <c r="B8" s="237"/>
      <c r="C8" s="237"/>
    </row>
    <row r="10" spans="1:3" ht="12.75">
      <c r="A10" s="225" t="s">
        <v>36</v>
      </c>
      <c r="B10" s="226" t="s">
        <v>34</v>
      </c>
      <c r="C10" s="227" t="s">
        <v>58</v>
      </c>
    </row>
    <row r="11" spans="1:3" ht="12.75">
      <c r="A11" s="225"/>
      <c r="B11" s="226"/>
      <c r="C11" s="228"/>
    </row>
    <row r="12" spans="1:3" ht="12.75">
      <c r="A12" s="233" t="s">
        <v>59</v>
      </c>
      <c r="B12" s="226" t="s">
        <v>60</v>
      </c>
      <c r="C12" s="234">
        <f>'Прил.7 Прогр.2017'!E417-'прил. 3 Доходы 2017'!C39</f>
        <v>6404.100000000006</v>
      </c>
    </row>
    <row r="13" spans="1:3" ht="36.75" customHeight="1">
      <c r="A13" s="233"/>
      <c r="B13" s="226"/>
      <c r="C13" s="234"/>
    </row>
    <row r="14" spans="1:3" ht="12.75">
      <c r="A14" s="229"/>
      <c r="B14" s="230" t="s">
        <v>61</v>
      </c>
      <c r="C14" s="231">
        <f>C12</f>
        <v>6404.100000000006</v>
      </c>
    </row>
    <row r="15" spans="1:3" ht="32.25" customHeight="1">
      <c r="A15" s="229"/>
      <c r="B15" s="230"/>
      <c r="C15" s="232"/>
    </row>
  </sheetData>
  <sheetProtection/>
  <mergeCells count="17">
    <mergeCell ref="A5:C5"/>
    <mergeCell ref="A6:C6"/>
    <mergeCell ref="A7:C7"/>
    <mergeCell ref="A8:C8"/>
    <mergeCell ref="A1:C1"/>
    <mergeCell ref="A2:C2"/>
    <mergeCell ref="A3:C3"/>
    <mergeCell ref="A4:C4"/>
    <mergeCell ref="A10:A11"/>
    <mergeCell ref="B10:B11"/>
    <mergeCell ref="C10:C11"/>
    <mergeCell ref="A14:A15"/>
    <mergeCell ref="B14:B15"/>
    <mergeCell ref="C14:C15"/>
    <mergeCell ref="A12:A13"/>
    <mergeCell ref="B12:B13"/>
    <mergeCell ref="C12:C13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8"/>
  <sheetViews>
    <sheetView zoomScale="95" zoomScaleNormal="95" zoomScalePageLayoutView="0" workbookViewId="0" topLeftCell="A1">
      <selection activeCell="A6" sqref="A6:H6"/>
    </sheetView>
  </sheetViews>
  <sheetFormatPr defaultColWidth="9.00390625" defaultRowHeight="12.75"/>
  <cols>
    <col min="1" max="1" width="65.875" style="0" customWidth="1"/>
    <col min="2" max="2" width="7.625" style="0" customWidth="1"/>
    <col min="3" max="3" width="5.625" style="0" customWidth="1"/>
    <col min="4" max="4" width="4.625" style="0" customWidth="1"/>
    <col min="5" max="5" width="15.75390625" style="0" customWidth="1"/>
    <col min="6" max="6" width="6.125" style="0" customWidth="1"/>
    <col min="7" max="7" width="12.625" style="0" customWidth="1"/>
    <col min="8" max="8" width="13.375" style="0" customWidth="1"/>
  </cols>
  <sheetData>
    <row r="1" spans="1:8" ht="15.75">
      <c r="A1" s="238" t="s">
        <v>85</v>
      </c>
      <c r="B1" s="238"/>
      <c r="C1" s="238"/>
      <c r="D1" s="238"/>
      <c r="E1" s="238"/>
      <c r="F1" s="238"/>
      <c r="G1" s="238"/>
      <c r="H1" s="238"/>
    </row>
    <row r="2" spans="1:8" ht="15.75">
      <c r="A2" s="238" t="s">
        <v>20</v>
      </c>
      <c r="B2" s="238"/>
      <c r="C2" s="238"/>
      <c r="D2" s="238"/>
      <c r="E2" s="238"/>
      <c r="F2" s="238"/>
      <c r="G2" s="238"/>
      <c r="H2" s="238"/>
    </row>
    <row r="3" spans="1:8" ht="15.75">
      <c r="A3" s="238" t="s">
        <v>21</v>
      </c>
      <c r="B3" s="238"/>
      <c r="C3" s="238"/>
      <c r="D3" s="238"/>
      <c r="E3" s="238"/>
      <c r="F3" s="238"/>
      <c r="G3" s="238"/>
      <c r="H3" s="238"/>
    </row>
    <row r="4" spans="1:8" ht="15.75">
      <c r="A4" s="238" t="s">
        <v>578</v>
      </c>
      <c r="B4" s="238"/>
      <c r="C4" s="238"/>
      <c r="D4" s="238"/>
      <c r="E4" s="238"/>
      <c r="F4" s="238"/>
      <c r="G4" s="238"/>
      <c r="H4" s="238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54.75" customHeight="1">
      <c r="A6" s="246" t="s">
        <v>757</v>
      </c>
      <c r="B6" s="247"/>
      <c r="C6" s="247"/>
      <c r="D6" s="247"/>
      <c r="E6" s="247"/>
      <c r="F6" s="247"/>
      <c r="G6" s="247"/>
      <c r="H6" s="247"/>
    </row>
    <row r="8" spans="1:8" ht="31.5">
      <c r="A8" s="47" t="s">
        <v>34</v>
      </c>
      <c r="B8" s="47" t="s">
        <v>150</v>
      </c>
      <c r="C8" s="47" t="s">
        <v>151</v>
      </c>
      <c r="D8" s="47" t="s">
        <v>152</v>
      </c>
      <c r="E8" s="47" t="s">
        <v>145</v>
      </c>
      <c r="F8" s="47" t="s">
        <v>146</v>
      </c>
      <c r="G8" s="45" t="s">
        <v>580</v>
      </c>
      <c r="H8" s="45" t="s">
        <v>579</v>
      </c>
    </row>
    <row r="9" spans="1:8" ht="47.25" customHeight="1">
      <c r="A9" s="44" t="s">
        <v>153</v>
      </c>
      <c r="B9" s="48" t="s">
        <v>154</v>
      </c>
      <c r="C9" s="49"/>
      <c r="D9" s="49"/>
      <c r="E9" s="49"/>
      <c r="F9" s="49"/>
      <c r="G9" s="170">
        <f>G10+G27</f>
        <v>3901.1</v>
      </c>
      <c r="H9" s="170">
        <f>H10+H27</f>
        <v>3950.5</v>
      </c>
    </row>
    <row r="10" spans="1:8" ht="22.5" customHeight="1">
      <c r="A10" s="50" t="s">
        <v>23</v>
      </c>
      <c r="B10" s="51" t="s">
        <v>154</v>
      </c>
      <c r="C10" s="49"/>
      <c r="D10" s="49"/>
      <c r="E10" s="82" t="s">
        <v>703</v>
      </c>
      <c r="F10" s="49"/>
      <c r="G10" s="60">
        <f>G11+G20</f>
        <v>3844.7</v>
      </c>
      <c r="H10" s="60">
        <f>H11+H20</f>
        <v>3888.5</v>
      </c>
    </row>
    <row r="11" spans="1:8" ht="28.5" customHeight="1">
      <c r="A11" s="54" t="s">
        <v>156</v>
      </c>
      <c r="B11" s="51" t="s">
        <v>154</v>
      </c>
      <c r="C11" s="49"/>
      <c r="D11" s="49"/>
      <c r="E11" s="77" t="s">
        <v>704</v>
      </c>
      <c r="F11" s="49"/>
      <c r="G11" s="60">
        <f>G13+G16</f>
        <v>3325.2</v>
      </c>
      <c r="H11" s="60">
        <f>H13+H16</f>
        <v>3354.2</v>
      </c>
    </row>
    <row r="12" spans="1:8" ht="28.5" customHeight="1">
      <c r="A12" s="50" t="s">
        <v>172</v>
      </c>
      <c r="B12" s="51" t="s">
        <v>154</v>
      </c>
      <c r="C12" s="104"/>
      <c r="D12" s="104"/>
      <c r="E12" s="104" t="s">
        <v>705</v>
      </c>
      <c r="F12" s="104"/>
      <c r="G12" s="60">
        <f aca="true" t="shared" si="0" ref="G12:H14">G13</f>
        <v>1428</v>
      </c>
      <c r="H12" s="60">
        <f t="shared" si="0"/>
        <v>1457</v>
      </c>
    </row>
    <row r="13" spans="1:8" ht="31.5" customHeight="1">
      <c r="A13" s="50" t="s">
        <v>1</v>
      </c>
      <c r="B13" s="51" t="s">
        <v>154</v>
      </c>
      <c r="C13" s="51" t="s">
        <v>157</v>
      </c>
      <c r="D13" s="51" t="s">
        <v>158</v>
      </c>
      <c r="E13" s="55"/>
      <c r="F13" s="49"/>
      <c r="G13" s="60">
        <f t="shared" si="0"/>
        <v>1428</v>
      </c>
      <c r="H13" s="60">
        <f t="shared" si="0"/>
        <v>1457</v>
      </c>
    </row>
    <row r="14" spans="1:8" ht="63">
      <c r="A14" s="50" t="s">
        <v>159</v>
      </c>
      <c r="B14" s="51" t="s">
        <v>154</v>
      </c>
      <c r="C14" s="51" t="s">
        <v>157</v>
      </c>
      <c r="D14" s="51" t="s">
        <v>158</v>
      </c>
      <c r="E14" s="82" t="s">
        <v>706</v>
      </c>
      <c r="F14" s="49"/>
      <c r="G14" s="60">
        <f t="shared" si="0"/>
        <v>1428</v>
      </c>
      <c r="H14" s="60">
        <f t="shared" si="0"/>
        <v>1457</v>
      </c>
    </row>
    <row r="15" spans="1:8" ht="31.5">
      <c r="A15" s="50" t="s">
        <v>160</v>
      </c>
      <c r="B15" s="51" t="s">
        <v>154</v>
      </c>
      <c r="C15" s="51" t="s">
        <v>157</v>
      </c>
      <c r="D15" s="51" t="s">
        <v>158</v>
      </c>
      <c r="E15" s="82" t="s">
        <v>706</v>
      </c>
      <c r="F15" s="49">
        <v>121</v>
      </c>
      <c r="G15" s="60">
        <v>1428</v>
      </c>
      <c r="H15" s="60">
        <v>1457</v>
      </c>
    </row>
    <row r="16" spans="1:8" ht="47.25">
      <c r="A16" s="50" t="s">
        <v>1</v>
      </c>
      <c r="B16" s="51" t="s">
        <v>154</v>
      </c>
      <c r="C16" s="51" t="s">
        <v>157</v>
      </c>
      <c r="D16" s="51" t="s">
        <v>158</v>
      </c>
      <c r="E16" s="49"/>
      <c r="F16" s="49"/>
      <c r="G16" s="60">
        <f>G17+G19</f>
        <v>1897.2</v>
      </c>
      <c r="H16" s="60">
        <f>H17+H19</f>
        <v>1897.2</v>
      </c>
    </row>
    <row r="17" spans="1:8" ht="47.25">
      <c r="A17" s="50" t="s">
        <v>161</v>
      </c>
      <c r="B17" s="51" t="s">
        <v>154</v>
      </c>
      <c r="C17" s="51" t="s">
        <v>157</v>
      </c>
      <c r="D17" s="51" t="s">
        <v>158</v>
      </c>
      <c r="E17" s="82" t="s">
        <v>707</v>
      </c>
      <c r="F17" s="52"/>
      <c r="G17" s="60">
        <f>G18</f>
        <v>13.2</v>
      </c>
      <c r="H17" s="60">
        <f>H18</f>
        <v>13.2</v>
      </c>
    </row>
    <row r="18" spans="1:8" ht="31.5">
      <c r="A18" s="50" t="s">
        <v>162</v>
      </c>
      <c r="B18" s="51" t="s">
        <v>154</v>
      </c>
      <c r="C18" s="51" t="s">
        <v>157</v>
      </c>
      <c r="D18" s="51" t="s">
        <v>158</v>
      </c>
      <c r="E18" s="82" t="s">
        <v>707</v>
      </c>
      <c r="F18" s="52">
        <v>122</v>
      </c>
      <c r="G18" s="60">
        <v>13.2</v>
      </c>
      <c r="H18" s="60">
        <v>13.2</v>
      </c>
    </row>
    <row r="19" spans="1:8" ht="63">
      <c r="A19" s="50" t="s">
        <v>424</v>
      </c>
      <c r="B19" s="51" t="s">
        <v>154</v>
      </c>
      <c r="C19" s="105" t="s">
        <v>157</v>
      </c>
      <c r="D19" s="105" t="s">
        <v>158</v>
      </c>
      <c r="E19" s="82" t="s">
        <v>707</v>
      </c>
      <c r="F19" s="82">
        <v>123</v>
      </c>
      <c r="G19" s="60">
        <v>1884</v>
      </c>
      <c r="H19" s="60">
        <v>1884</v>
      </c>
    </row>
    <row r="20" spans="1:8" ht="31.5">
      <c r="A20" s="54" t="s">
        <v>163</v>
      </c>
      <c r="B20" s="51" t="s">
        <v>154</v>
      </c>
      <c r="C20" s="51" t="s">
        <v>157</v>
      </c>
      <c r="D20" s="51" t="s">
        <v>158</v>
      </c>
      <c r="E20" s="77" t="s">
        <v>735</v>
      </c>
      <c r="F20" s="49"/>
      <c r="G20" s="60">
        <f>G22</f>
        <v>519.5</v>
      </c>
      <c r="H20" s="60">
        <f>H22</f>
        <v>534.3</v>
      </c>
    </row>
    <row r="21" spans="1:8" ht="15.75">
      <c r="A21" s="50" t="s">
        <v>172</v>
      </c>
      <c r="B21" s="51" t="s">
        <v>154</v>
      </c>
      <c r="C21" s="104"/>
      <c r="D21" s="104"/>
      <c r="E21" s="104" t="s">
        <v>705</v>
      </c>
      <c r="F21" s="49"/>
      <c r="G21" s="60">
        <f>G22</f>
        <v>519.5</v>
      </c>
      <c r="H21" s="60">
        <f>H22</f>
        <v>534.3</v>
      </c>
    </row>
    <row r="22" spans="1:8" ht="47.25">
      <c r="A22" s="50" t="s">
        <v>1</v>
      </c>
      <c r="B22" s="51" t="s">
        <v>154</v>
      </c>
      <c r="C22" s="51" t="s">
        <v>157</v>
      </c>
      <c r="D22" s="51" t="s">
        <v>158</v>
      </c>
      <c r="E22" s="49"/>
      <c r="F22" s="49"/>
      <c r="G22" s="60">
        <f>G23</f>
        <v>519.5</v>
      </c>
      <c r="H22" s="60">
        <f>H23</f>
        <v>534.3</v>
      </c>
    </row>
    <row r="23" spans="1:8" ht="63">
      <c r="A23" s="50" t="s">
        <v>165</v>
      </c>
      <c r="B23" s="51" t="s">
        <v>154</v>
      </c>
      <c r="C23" s="51" t="s">
        <v>157</v>
      </c>
      <c r="D23" s="51" t="s">
        <v>158</v>
      </c>
      <c r="E23" s="82" t="s">
        <v>713</v>
      </c>
      <c r="F23" s="49"/>
      <c r="G23" s="60">
        <f>G24+G25+G26</f>
        <v>519.5</v>
      </c>
      <c r="H23" s="60">
        <f>H24+H25+H26</f>
        <v>534.3</v>
      </c>
    </row>
    <row r="24" spans="1:8" ht="31.5">
      <c r="A24" s="50" t="s">
        <v>167</v>
      </c>
      <c r="B24" s="51" t="s">
        <v>154</v>
      </c>
      <c r="C24" s="51" t="s">
        <v>157</v>
      </c>
      <c r="D24" s="51" t="s">
        <v>158</v>
      </c>
      <c r="E24" s="82" t="s">
        <v>713</v>
      </c>
      <c r="F24" s="49">
        <v>242</v>
      </c>
      <c r="G24" s="60">
        <v>79.5</v>
      </c>
      <c r="H24" s="60">
        <v>84.3</v>
      </c>
    </row>
    <row r="25" spans="1:8" ht="31.5">
      <c r="A25" s="50" t="s">
        <v>168</v>
      </c>
      <c r="B25" s="51" t="s">
        <v>154</v>
      </c>
      <c r="C25" s="51" t="s">
        <v>157</v>
      </c>
      <c r="D25" s="51" t="s">
        <v>158</v>
      </c>
      <c r="E25" s="82" t="s">
        <v>713</v>
      </c>
      <c r="F25" s="49">
        <v>244</v>
      </c>
      <c r="G25" s="60">
        <v>430</v>
      </c>
      <c r="H25" s="60">
        <v>440</v>
      </c>
    </row>
    <row r="26" spans="1:8" ht="15.75">
      <c r="A26" s="50" t="s">
        <v>169</v>
      </c>
      <c r="B26" s="51" t="s">
        <v>154</v>
      </c>
      <c r="C26" s="51" t="s">
        <v>157</v>
      </c>
      <c r="D26" s="51" t="s">
        <v>158</v>
      </c>
      <c r="E26" s="82" t="s">
        <v>713</v>
      </c>
      <c r="F26" s="49">
        <v>852</v>
      </c>
      <c r="G26" s="60">
        <v>10</v>
      </c>
      <c r="H26" s="60">
        <v>10</v>
      </c>
    </row>
    <row r="27" spans="1:8" ht="53.25" customHeight="1">
      <c r="A27" s="50" t="s">
        <v>170</v>
      </c>
      <c r="B27" s="51" t="s">
        <v>154</v>
      </c>
      <c r="C27" s="51"/>
      <c r="D27" s="51"/>
      <c r="E27" s="82" t="s">
        <v>718</v>
      </c>
      <c r="F27" s="49"/>
      <c r="G27" s="60">
        <f>G28</f>
        <v>56.4</v>
      </c>
      <c r="H27" s="60">
        <f>H28</f>
        <v>62</v>
      </c>
    </row>
    <row r="28" spans="1:8" ht="15.75">
      <c r="A28" s="50" t="s">
        <v>172</v>
      </c>
      <c r="B28" s="51" t="s">
        <v>154</v>
      </c>
      <c r="C28" s="51"/>
      <c r="D28" s="51"/>
      <c r="E28" s="82" t="s">
        <v>717</v>
      </c>
      <c r="F28" s="49"/>
      <c r="G28" s="60">
        <f>G31</f>
        <v>56.4</v>
      </c>
      <c r="H28" s="60">
        <f>H31</f>
        <v>62</v>
      </c>
    </row>
    <row r="29" spans="1:8" ht="15.75">
      <c r="A29" s="50" t="s">
        <v>172</v>
      </c>
      <c r="B29" s="51" t="s">
        <v>154</v>
      </c>
      <c r="C29" s="104"/>
      <c r="D29" s="104"/>
      <c r="E29" s="104" t="s">
        <v>716</v>
      </c>
      <c r="F29" s="49"/>
      <c r="G29" s="60">
        <f>G30</f>
        <v>56.4</v>
      </c>
      <c r="H29" s="60">
        <f>H30</f>
        <v>62</v>
      </c>
    </row>
    <row r="30" spans="1:8" ht="110.25">
      <c r="A30" s="56" t="s">
        <v>174</v>
      </c>
      <c r="B30" s="51" t="s">
        <v>154</v>
      </c>
      <c r="C30" s="51"/>
      <c r="D30" s="51"/>
      <c r="E30" s="82" t="s">
        <v>731</v>
      </c>
      <c r="F30" s="49"/>
      <c r="G30" s="60">
        <f>G32</f>
        <v>56.4</v>
      </c>
      <c r="H30" s="60">
        <f>H32</f>
        <v>62</v>
      </c>
    </row>
    <row r="31" spans="1:8" ht="47.25">
      <c r="A31" s="50" t="s">
        <v>1</v>
      </c>
      <c r="B31" s="51" t="s">
        <v>154</v>
      </c>
      <c r="C31" s="51" t="s">
        <v>157</v>
      </c>
      <c r="D31" s="51" t="s">
        <v>158</v>
      </c>
      <c r="E31" s="52"/>
      <c r="F31" s="49"/>
      <c r="G31" s="60">
        <f>G30</f>
        <v>56.4</v>
      </c>
      <c r="H31" s="60">
        <f>H30</f>
        <v>62</v>
      </c>
    </row>
    <row r="32" spans="1:8" ht="15.75">
      <c r="A32" s="2" t="s">
        <v>33</v>
      </c>
      <c r="B32" s="51" t="s">
        <v>154</v>
      </c>
      <c r="C32" s="51" t="s">
        <v>157</v>
      </c>
      <c r="D32" s="51" t="s">
        <v>158</v>
      </c>
      <c r="E32" s="82" t="s">
        <v>731</v>
      </c>
      <c r="F32" s="49">
        <v>540</v>
      </c>
      <c r="G32" s="97">
        <v>56.4</v>
      </c>
      <c r="H32" s="97">
        <v>62</v>
      </c>
    </row>
    <row r="33" spans="1:8" ht="47.25">
      <c r="A33" s="44" t="s">
        <v>176</v>
      </c>
      <c r="B33" s="48" t="s">
        <v>29</v>
      </c>
      <c r="C33" s="51"/>
      <c r="D33" s="51"/>
      <c r="E33" s="49"/>
      <c r="F33" s="49"/>
      <c r="G33" s="170">
        <f>G34+G68+G143+G187+G201+G212+G221+G247+G216</f>
        <v>91953.2</v>
      </c>
      <c r="H33" s="170">
        <f>H34+H68+H143+H187+H201+H212+H221+H247+H216</f>
        <v>105082.1</v>
      </c>
    </row>
    <row r="34" spans="1:8" ht="63">
      <c r="A34" s="56" t="s">
        <v>438</v>
      </c>
      <c r="B34" s="51" t="s">
        <v>29</v>
      </c>
      <c r="C34" s="51"/>
      <c r="D34" s="51"/>
      <c r="E34" s="49" t="s">
        <v>427</v>
      </c>
      <c r="F34" s="49"/>
      <c r="G34" s="60">
        <f>G35+G38+G43+G47+G52+G56+G60+G63</f>
        <v>9360</v>
      </c>
      <c r="H34" s="60">
        <f>H35+H38+H43+H47+H52+H56+H60+H63</f>
        <v>18206</v>
      </c>
    </row>
    <row r="35" spans="1:8" ht="15.75" hidden="1">
      <c r="A35" s="56" t="s">
        <v>3</v>
      </c>
      <c r="B35" s="51" t="s">
        <v>29</v>
      </c>
      <c r="C35" s="51" t="s">
        <v>180</v>
      </c>
      <c r="D35" s="51" t="s">
        <v>181</v>
      </c>
      <c r="E35" s="49"/>
      <c r="F35" s="49"/>
      <c r="G35" s="60">
        <f>G36</f>
        <v>0</v>
      </c>
      <c r="H35" s="60">
        <f>H36</f>
        <v>0</v>
      </c>
    </row>
    <row r="36" spans="1:8" ht="31.5" hidden="1">
      <c r="A36" s="56" t="s">
        <v>182</v>
      </c>
      <c r="B36" s="51" t="s">
        <v>29</v>
      </c>
      <c r="C36" s="51" t="s">
        <v>180</v>
      </c>
      <c r="D36" s="51" t="s">
        <v>181</v>
      </c>
      <c r="E36" s="49" t="s">
        <v>405</v>
      </c>
      <c r="F36" s="49"/>
      <c r="G36" s="60">
        <f>G37</f>
        <v>0</v>
      </c>
      <c r="H36" s="60">
        <f>H37</f>
        <v>0</v>
      </c>
    </row>
    <row r="37" spans="1:8" ht="31.5" hidden="1">
      <c r="A37" s="56" t="s">
        <v>168</v>
      </c>
      <c r="B37" s="51" t="s">
        <v>29</v>
      </c>
      <c r="C37" s="51" t="s">
        <v>180</v>
      </c>
      <c r="D37" s="51" t="s">
        <v>181</v>
      </c>
      <c r="E37" s="49" t="s">
        <v>405</v>
      </c>
      <c r="F37" s="49">
        <v>244</v>
      </c>
      <c r="G37" s="60">
        <v>0</v>
      </c>
      <c r="H37" s="60">
        <v>0</v>
      </c>
    </row>
    <row r="38" spans="1:8" ht="15.75">
      <c r="A38" s="2" t="s">
        <v>6</v>
      </c>
      <c r="B38" s="51" t="s">
        <v>29</v>
      </c>
      <c r="C38" s="51" t="s">
        <v>184</v>
      </c>
      <c r="D38" s="51" t="s">
        <v>158</v>
      </c>
      <c r="E38" s="49"/>
      <c r="F38" s="49"/>
      <c r="G38" s="60">
        <f>G40</f>
        <v>3002</v>
      </c>
      <c r="H38" s="60">
        <f>H40</f>
        <v>4210.1</v>
      </c>
    </row>
    <row r="39" spans="1:8" ht="15.75">
      <c r="A39" s="2"/>
      <c r="B39" s="51"/>
      <c r="C39" s="51"/>
      <c r="D39" s="51"/>
      <c r="E39" s="49"/>
      <c r="F39" s="49"/>
      <c r="G39" s="60"/>
      <c r="H39" s="60"/>
    </row>
    <row r="40" spans="1:8" ht="31.5">
      <c r="A40" s="56" t="s">
        <v>185</v>
      </c>
      <c r="B40" s="51" t="s">
        <v>29</v>
      </c>
      <c r="C40" s="51" t="s">
        <v>184</v>
      </c>
      <c r="D40" s="51" t="s">
        <v>158</v>
      </c>
      <c r="E40" s="49" t="s">
        <v>406</v>
      </c>
      <c r="F40" s="49"/>
      <c r="G40" s="60">
        <f>G41+G42</f>
        <v>3002</v>
      </c>
      <c r="H40" s="60">
        <f>H41+H42</f>
        <v>4210.1</v>
      </c>
    </row>
    <row r="41" spans="1:8" ht="31.5">
      <c r="A41" s="2" t="s">
        <v>186</v>
      </c>
      <c r="B41" s="51" t="s">
        <v>29</v>
      </c>
      <c r="C41" s="51" t="s">
        <v>184</v>
      </c>
      <c r="D41" s="51" t="s">
        <v>158</v>
      </c>
      <c r="E41" s="49" t="s">
        <v>406</v>
      </c>
      <c r="F41" s="49">
        <v>243</v>
      </c>
      <c r="G41" s="60">
        <v>650</v>
      </c>
      <c r="H41" s="60">
        <v>1700</v>
      </c>
    </row>
    <row r="42" spans="1:8" ht="31.5">
      <c r="A42" s="56" t="s">
        <v>168</v>
      </c>
      <c r="B42" s="51" t="s">
        <v>29</v>
      </c>
      <c r="C42" s="51" t="s">
        <v>184</v>
      </c>
      <c r="D42" s="51" t="s">
        <v>158</v>
      </c>
      <c r="E42" s="49" t="s">
        <v>406</v>
      </c>
      <c r="F42" s="49">
        <v>244</v>
      </c>
      <c r="G42" s="60">
        <v>2352</v>
      </c>
      <c r="H42" s="60">
        <v>2510.1</v>
      </c>
    </row>
    <row r="43" spans="1:8" ht="15.75">
      <c r="A43" s="56" t="s">
        <v>3</v>
      </c>
      <c r="B43" s="51" t="s">
        <v>29</v>
      </c>
      <c r="C43" s="51" t="s">
        <v>180</v>
      </c>
      <c r="D43" s="51" t="s">
        <v>181</v>
      </c>
      <c r="E43" s="53"/>
      <c r="F43" s="53"/>
      <c r="G43" s="60">
        <f>G45</f>
        <v>0</v>
      </c>
      <c r="H43" s="60">
        <f>H45</f>
        <v>0</v>
      </c>
    </row>
    <row r="44" spans="1:8" ht="15.75">
      <c r="A44" s="56"/>
      <c r="B44" s="51"/>
      <c r="C44" s="51"/>
      <c r="D44" s="51"/>
      <c r="E44" s="53"/>
      <c r="F44" s="53"/>
      <c r="G44" s="60"/>
      <c r="H44" s="60"/>
    </row>
    <row r="45" spans="1:8" ht="31.5">
      <c r="A45" s="56" t="s">
        <v>187</v>
      </c>
      <c r="B45" s="51" t="s">
        <v>29</v>
      </c>
      <c r="C45" s="51" t="s">
        <v>180</v>
      </c>
      <c r="D45" s="51" t="s">
        <v>181</v>
      </c>
      <c r="E45" s="49" t="s">
        <v>407</v>
      </c>
      <c r="F45" s="49"/>
      <c r="G45" s="60">
        <f>G46</f>
        <v>0</v>
      </c>
      <c r="H45" s="60">
        <f>H46</f>
        <v>0</v>
      </c>
    </row>
    <row r="46" spans="1:8" ht="31.5">
      <c r="A46" s="56" t="s">
        <v>168</v>
      </c>
      <c r="B46" s="51" t="s">
        <v>29</v>
      </c>
      <c r="C46" s="51" t="s">
        <v>180</v>
      </c>
      <c r="D46" s="51" t="s">
        <v>181</v>
      </c>
      <c r="E46" s="49" t="s">
        <v>407</v>
      </c>
      <c r="F46" s="49">
        <v>244</v>
      </c>
      <c r="G46" s="60">
        <v>0</v>
      </c>
      <c r="H46" s="60">
        <v>0</v>
      </c>
    </row>
    <row r="47" spans="1:8" ht="15.75">
      <c r="A47" s="56" t="s">
        <v>5</v>
      </c>
      <c r="B47" s="51" t="s">
        <v>29</v>
      </c>
      <c r="C47" s="51" t="s">
        <v>184</v>
      </c>
      <c r="D47" s="51" t="s">
        <v>189</v>
      </c>
      <c r="E47" s="53"/>
      <c r="F47" s="53"/>
      <c r="G47" s="60">
        <f>G49</f>
        <v>3750</v>
      </c>
      <c r="H47" s="60">
        <f>H49</f>
        <v>4743.6</v>
      </c>
    </row>
    <row r="48" spans="1:8" ht="15.75">
      <c r="A48" s="56"/>
      <c r="B48" s="51"/>
      <c r="C48" s="51"/>
      <c r="D48" s="51"/>
      <c r="E48" s="53"/>
      <c r="F48" s="53"/>
      <c r="G48" s="60"/>
      <c r="H48" s="60"/>
    </row>
    <row r="49" spans="1:8" ht="31.5">
      <c r="A49" s="56" t="s">
        <v>187</v>
      </c>
      <c r="B49" s="51" t="s">
        <v>29</v>
      </c>
      <c r="C49" s="51" t="s">
        <v>184</v>
      </c>
      <c r="D49" s="51" t="s">
        <v>189</v>
      </c>
      <c r="E49" s="49" t="s">
        <v>407</v>
      </c>
      <c r="F49" s="53"/>
      <c r="G49" s="60">
        <f>G51+G50</f>
        <v>3750</v>
      </c>
      <c r="H49" s="60">
        <f>H51+H50</f>
        <v>4743.6</v>
      </c>
    </row>
    <row r="50" spans="1:8" ht="31.5" hidden="1">
      <c r="A50" s="2" t="s">
        <v>186</v>
      </c>
      <c r="B50" s="51" t="s">
        <v>29</v>
      </c>
      <c r="C50" s="51" t="s">
        <v>184</v>
      </c>
      <c r="D50" s="51" t="s">
        <v>189</v>
      </c>
      <c r="E50" s="49" t="s">
        <v>407</v>
      </c>
      <c r="F50" s="49">
        <v>243</v>
      </c>
      <c r="G50" s="60">
        <v>0</v>
      </c>
      <c r="H50" s="60">
        <v>0</v>
      </c>
    </row>
    <row r="51" spans="1:8" ht="31.5">
      <c r="A51" s="11" t="s">
        <v>584</v>
      </c>
      <c r="B51" s="51" t="s">
        <v>29</v>
      </c>
      <c r="C51" s="51" t="s">
        <v>184</v>
      </c>
      <c r="D51" s="51" t="s">
        <v>189</v>
      </c>
      <c r="E51" s="49" t="s">
        <v>407</v>
      </c>
      <c r="F51" s="59">
        <v>414</v>
      </c>
      <c r="G51" s="60">
        <v>3750</v>
      </c>
      <c r="H51" s="60">
        <v>4743.6</v>
      </c>
    </row>
    <row r="52" spans="1:8" ht="15.75">
      <c r="A52" s="56" t="s">
        <v>5</v>
      </c>
      <c r="B52" s="51" t="s">
        <v>29</v>
      </c>
      <c r="C52" s="51" t="s">
        <v>184</v>
      </c>
      <c r="D52" s="51" t="s">
        <v>189</v>
      </c>
      <c r="E52" s="53"/>
      <c r="F52" s="53"/>
      <c r="G52" s="60">
        <f>G54</f>
        <v>0</v>
      </c>
      <c r="H52" s="60">
        <f>H54</f>
        <v>1970</v>
      </c>
    </row>
    <row r="53" spans="1:8" ht="15.75">
      <c r="A53" s="56"/>
      <c r="B53" s="51"/>
      <c r="C53" s="51"/>
      <c r="D53" s="51"/>
      <c r="E53" s="53"/>
      <c r="F53" s="53"/>
      <c r="G53" s="60"/>
      <c r="H53" s="60"/>
    </row>
    <row r="54" spans="1:8" ht="31.5">
      <c r="A54" s="56" t="s">
        <v>191</v>
      </c>
      <c r="B54" s="51" t="s">
        <v>29</v>
      </c>
      <c r="C54" s="51" t="s">
        <v>184</v>
      </c>
      <c r="D54" s="51" t="s">
        <v>189</v>
      </c>
      <c r="E54" s="49" t="s">
        <v>408</v>
      </c>
      <c r="F54" s="49"/>
      <c r="G54" s="60">
        <f>G55</f>
        <v>0</v>
      </c>
      <c r="H54" s="60">
        <f>H55</f>
        <v>1970</v>
      </c>
    </row>
    <row r="55" spans="1:8" ht="31.5">
      <c r="A55" s="2" t="s">
        <v>186</v>
      </c>
      <c r="B55" s="51" t="s">
        <v>29</v>
      </c>
      <c r="C55" s="51" t="s">
        <v>184</v>
      </c>
      <c r="D55" s="51" t="s">
        <v>189</v>
      </c>
      <c r="E55" s="49" t="s">
        <v>408</v>
      </c>
      <c r="F55" s="49">
        <v>243</v>
      </c>
      <c r="G55" s="60">
        <v>0</v>
      </c>
      <c r="H55" s="60">
        <v>1970</v>
      </c>
    </row>
    <row r="56" spans="1:8" ht="15.75">
      <c r="A56" s="2" t="s">
        <v>4</v>
      </c>
      <c r="B56" s="51" t="s">
        <v>29</v>
      </c>
      <c r="C56" s="51" t="s">
        <v>184</v>
      </c>
      <c r="D56" s="51" t="s">
        <v>157</v>
      </c>
      <c r="E56" s="53"/>
      <c r="F56" s="53"/>
      <c r="G56" s="60">
        <f>G58</f>
        <v>400</v>
      </c>
      <c r="H56" s="60">
        <f>H58</f>
        <v>5024.3</v>
      </c>
    </row>
    <row r="57" spans="1:8" ht="15.75">
      <c r="A57" s="2"/>
      <c r="B57" s="51"/>
      <c r="C57" s="51"/>
      <c r="D57" s="51"/>
      <c r="E57" s="53"/>
      <c r="F57" s="53"/>
      <c r="G57" s="60"/>
      <c r="H57" s="60"/>
    </row>
    <row r="58" spans="1:8" ht="31.5">
      <c r="A58" s="56" t="s">
        <v>192</v>
      </c>
      <c r="B58" s="51" t="s">
        <v>29</v>
      </c>
      <c r="C58" s="51" t="s">
        <v>184</v>
      </c>
      <c r="D58" s="51" t="s">
        <v>157</v>
      </c>
      <c r="E58" s="49" t="s">
        <v>409</v>
      </c>
      <c r="F58" s="49"/>
      <c r="G58" s="60">
        <f>G59</f>
        <v>400</v>
      </c>
      <c r="H58" s="60">
        <f>H59</f>
        <v>5024.3</v>
      </c>
    </row>
    <row r="59" spans="1:8" ht="48.75" customHeight="1">
      <c r="A59" s="2" t="s">
        <v>193</v>
      </c>
      <c r="B59" s="51" t="s">
        <v>29</v>
      </c>
      <c r="C59" s="51" t="s">
        <v>184</v>
      </c>
      <c r="D59" s="51" t="s">
        <v>157</v>
      </c>
      <c r="E59" s="49" t="s">
        <v>409</v>
      </c>
      <c r="F59" s="49">
        <v>810</v>
      </c>
      <c r="G59" s="60">
        <v>400</v>
      </c>
      <c r="H59" s="60">
        <v>5024.3</v>
      </c>
    </row>
    <row r="60" spans="1:8" ht="15.75" hidden="1">
      <c r="A60" s="2" t="s">
        <v>6</v>
      </c>
      <c r="B60" s="51" t="s">
        <v>29</v>
      </c>
      <c r="C60" s="51" t="s">
        <v>184</v>
      </c>
      <c r="D60" s="51" t="s">
        <v>158</v>
      </c>
      <c r="E60" s="53"/>
      <c r="F60" s="53"/>
      <c r="G60" s="60">
        <f>G61</f>
        <v>0</v>
      </c>
      <c r="H60" s="60">
        <f>H61</f>
        <v>0</v>
      </c>
    </row>
    <row r="61" spans="1:8" ht="31.5" hidden="1">
      <c r="A61" s="56" t="s">
        <v>192</v>
      </c>
      <c r="B61" s="51" t="s">
        <v>29</v>
      </c>
      <c r="C61" s="51" t="s">
        <v>184</v>
      </c>
      <c r="D61" s="51" t="s">
        <v>158</v>
      </c>
      <c r="E61" s="49" t="s">
        <v>409</v>
      </c>
      <c r="F61" s="53"/>
      <c r="G61" s="60">
        <f>G62</f>
        <v>0</v>
      </c>
      <c r="H61" s="60">
        <f>H62</f>
        <v>0</v>
      </c>
    </row>
    <row r="62" spans="1:8" ht="31.5" hidden="1">
      <c r="A62" s="56" t="s">
        <v>168</v>
      </c>
      <c r="B62" s="51" t="s">
        <v>29</v>
      </c>
      <c r="C62" s="51" t="s">
        <v>184</v>
      </c>
      <c r="D62" s="51" t="s">
        <v>158</v>
      </c>
      <c r="E62" s="49" t="s">
        <v>409</v>
      </c>
      <c r="F62" s="49">
        <v>244</v>
      </c>
      <c r="G62" s="60">
        <v>0</v>
      </c>
      <c r="H62" s="60">
        <v>0</v>
      </c>
    </row>
    <row r="63" spans="1:8" ht="15.75">
      <c r="A63" s="2" t="s">
        <v>4</v>
      </c>
      <c r="B63" s="51" t="s">
        <v>29</v>
      </c>
      <c r="C63" s="51" t="s">
        <v>184</v>
      </c>
      <c r="D63" s="51" t="s">
        <v>157</v>
      </c>
      <c r="E63" s="60"/>
      <c r="F63" s="60"/>
      <c r="G63" s="60">
        <f>G65</f>
        <v>2208</v>
      </c>
      <c r="H63" s="60">
        <f>H65</f>
        <v>2258</v>
      </c>
    </row>
    <row r="64" spans="1:8" ht="31.5">
      <c r="A64" s="2" t="s">
        <v>601</v>
      </c>
      <c r="B64" s="51" t="s">
        <v>29</v>
      </c>
      <c r="C64" s="105" t="s">
        <v>184</v>
      </c>
      <c r="D64" s="105" t="s">
        <v>157</v>
      </c>
      <c r="E64" s="104" t="s">
        <v>600</v>
      </c>
      <c r="F64" s="60"/>
      <c r="G64" s="60">
        <f>G65</f>
        <v>2208</v>
      </c>
      <c r="H64" s="60">
        <f>H65</f>
        <v>2258</v>
      </c>
    </row>
    <row r="65" spans="1:8" ht="31.5">
      <c r="A65" s="2" t="s">
        <v>194</v>
      </c>
      <c r="B65" s="51" t="s">
        <v>29</v>
      </c>
      <c r="C65" s="51" t="s">
        <v>184</v>
      </c>
      <c r="D65" s="51" t="s">
        <v>157</v>
      </c>
      <c r="E65" s="104" t="s">
        <v>602</v>
      </c>
      <c r="F65" s="49"/>
      <c r="G65" s="60">
        <f>G67+G66</f>
        <v>2208</v>
      </c>
      <c r="H65" s="60">
        <f>H67+H66</f>
        <v>2258</v>
      </c>
    </row>
    <row r="66" spans="1:8" ht="31.5">
      <c r="A66" s="56" t="s">
        <v>168</v>
      </c>
      <c r="B66" s="51" t="s">
        <v>29</v>
      </c>
      <c r="C66" s="51" t="s">
        <v>184</v>
      </c>
      <c r="D66" s="51" t="s">
        <v>157</v>
      </c>
      <c r="E66" s="104" t="s">
        <v>602</v>
      </c>
      <c r="F66" s="49">
        <v>244</v>
      </c>
      <c r="G66" s="60">
        <v>150</v>
      </c>
      <c r="H66" s="60">
        <v>200</v>
      </c>
    </row>
    <row r="67" spans="1:8" ht="15.75">
      <c r="A67" s="50" t="s">
        <v>585</v>
      </c>
      <c r="B67" s="51" t="s">
        <v>29</v>
      </c>
      <c r="C67" s="51" t="s">
        <v>184</v>
      </c>
      <c r="D67" s="51" t="s">
        <v>157</v>
      </c>
      <c r="E67" s="104" t="s">
        <v>602</v>
      </c>
      <c r="F67" s="49">
        <v>853</v>
      </c>
      <c r="G67" s="60">
        <v>2058</v>
      </c>
      <c r="H67" s="60">
        <v>2058</v>
      </c>
    </row>
    <row r="68" spans="1:8" ht="51" customHeight="1">
      <c r="A68" s="62" t="s">
        <v>439</v>
      </c>
      <c r="B68" s="51" t="s">
        <v>29</v>
      </c>
      <c r="C68" s="51"/>
      <c r="D68" s="51"/>
      <c r="E68" s="49" t="s">
        <v>198</v>
      </c>
      <c r="F68" s="49"/>
      <c r="G68" s="60">
        <f>G69+G88+G97+G111+G123+G131</f>
        <v>6450.5</v>
      </c>
      <c r="H68" s="60">
        <f>H69+H88+H97+H111+H123+H131</f>
        <v>6775</v>
      </c>
    </row>
    <row r="69" spans="1:8" ht="63">
      <c r="A69" s="57" t="s">
        <v>199</v>
      </c>
      <c r="B69" s="51" t="s">
        <v>29</v>
      </c>
      <c r="C69" s="51"/>
      <c r="D69" s="51"/>
      <c r="E69" s="58" t="s">
        <v>200</v>
      </c>
      <c r="F69" s="58"/>
      <c r="G69" s="172">
        <f>G70+G80+G83</f>
        <v>3014</v>
      </c>
      <c r="H69" s="172">
        <f>H70+H80+H83</f>
        <v>3138</v>
      </c>
    </row>
    <row r="70" spans="1:8" ht="15.75">
      <c r="A70" s="50" t="s">
        <v>2</v>
      </c>
      <c r="B70" s="51" t="s">
        <v>29</v>
      </c>
      <c r="C70" s="51" t="s">
        <v>157</v>
      </c>
      <c r="D70" s="51" t="s">
        <v>201</v>
      </c>
      <c r="E70" s="58"/>
      <c r="F70" s="58"/>
      <c r="G70" s="60">
        <f>G71+G74+G76+G78</f>
        <v>2794</v>
      </c>
      <c r="H70" s="60">
        <f>H71+H74+H76+H78</f>
        <v>2908</v>
      </c>
    </row>
    <row r="71" spans="1:8" ht="33" customHeight="1">
      <c r="A71" s="56" t="s">
        <v>202</v>
      </c>
      <c r="B71" s="51" t="s">
        <v>29</v>
      </c>
      <c r="C71" s="51" t="s">
        <v>157</v>
      </c>
      <c r="D71" s="51" t="s">
        <v>201</v>
      </c>
      <c r="E71" s="49" t="s">
        <v>203</v>
      </c>
      <c r="F71" s="49"/>
      <c r="G71" s="60">
        <f>G72+G73</f>
        <v>2629</v>
      </c>
      <c r="H71" s="60">
        <f>H72+H73</f>
        <v>2743</v>
      </c>
    </row>
    <row r="72" spans="1:8" ht="31.5">
      <c r="A72" s="50" t="s">
        <v>168</v>
      </c>
      <c r="B72" s="51" t="s">
        <v>29</v>
      </c>
      <c r="C72" s="51" t="s">
        <v>157</v>
      </c>
      <c r="D72" s="51" t="s">
        <v>201</v>
      </c>
      <c r="E72" s="49" t="s">
        <v>203</v>
      </c>
      <c r="F72" s="49">
        <v>244</v>
      </c>
      <c r="G72" s="60">
        <v>2619</v>
      </c>
      <c r="H72" s="60">
        <v>2733</v>
      </c>
    </row>
    <row r="73" spans="1:8" ht="15.75">
      <c r="A73" s="2" t="s">
        <v>204</v>
      </c>
      <c r="B73" s="51" t="s">
        <v>29</v>
      </c>
      <c r="C73" s="51" t="s">
        <v>157</v>
      </c>
      <c r="D73" s="51" t="s">
        <v>201</v>
      </c>
      <c r="E73" s="49" t="s">
        <v>203</v>
      </c>
      <c r="F73" s="49">
        <v>350</v>
      </c>
      <c r="G73" s="60">
        <v>10</v>
      </c>
      <c r="H73" s="60">
        <v>10</v>
      </c>
    </row>
    <row r="74" spans="1:8" ht="31.5">
      <c r="A74" s="56" t="s">
        <v>205</v>
      </c>
      <c r="B74" s="51" t="s">
        <v>29</v>
      </c>
      <c r="C74" s="51" t="s">
        <v>157</v>
      </c>
      <c r="D74" s="51" t="s">
        <v>201</v>
      </c>
      <c r="E74" s="49" t="s">
        <v>206</v>
      </c>
      <c r="F74" s="49"/>
      <c r="G74" s="60">
        <f>G75</f>
        <v>155</v>
      </c>
      <c r="H74" s="60">
        <f>H75</f>
        <v>155</v>
      </c>
    </row>
    <row r="75" spans="1:8" ht="31.5">
      <c r="A75" s="50" t="s">
        <v>168</v>
      </c>
      <c r="B75" s="51" t="s">
        <v>29</v>
      </c>
      <c r="C75" s="51" t="s">
        <v>157</v>
      </c>
      <c r="D75" s="51" t="s">
        <v>201</v>
      </c>
      <c r="E75" s="49" t="s">
        <v>206</v>
      </c>
      <c r="F75" s="49">
        <v>244</v>
      </c>
      <c r="G75" s="60">
        <v>155</v>
      </c>
      <c r="H75" s="60">
        <v>155</v>
      </c>
    </row>
    <row r="76" spans="1:8" ht="17.25" customHeight="1" hidden="1">
      <c r="A76" s="56" t="s">
        <v>207</v>
      </c>
      <c r="B76" s="51" t="s">
        <v>29</v>
      </c>
      <c r="C76" s="51" t="s">
        <v>157</v>
      </c>
      <c r="D76" s="51" t="s">
        <v>201</v>
      </c>
      <c r="E76" s="49" t="s">
        <v>208</v>
      </c>
      <c r="F76" s="49"/>
      <c r="G76" s="169">
        <f>G77</f>
        <v>0</v>
      </c>
      <c r="H76" s="169">
        <f>H77</f>
        <v>0</v>
      </c>
    </row>
    <row r="77" spans="1:8" ht="31.5" hidden="1">
      <c r="A77" s="50" t="s">
        <v>168</v>
      </c>
      <c r="B77" s="51" t="s">
        <v>29</v>
      </c>
      <c r="C77" s="51" t="s">
        <v>157</v>
      </c>
      <c r="D77" s="51" t="s">
        <v>201</v>
      </c>
      <c r="E77" s="49" t="s">
        <v>208</v>
      </c>
      <c r="F77" s="49">
        <v>244</v>
      </c>
      <c r="G77" s="169">
        <v>0</v>
      </c>
      <c r="H77" s="169">
        <v>0</v>
      </c>
    </row>
    <row r="78" spans="1:8" ht="15.75">
      <c r="A78" s="56" t="s">
        <v>209</v>
      </c>
      <c r="B78" s="51" t="s">
        <v>29</v>
      </c>
      <c r="C78" s="51" t="s">
        <v>157</v>
      </c>
      <c r="D78" s="51" t="s">
        <v>201</v>
      </c>
      <c r="E78" s="49" t="s">
        <v>210</v>
      </c>
      <c r="F78" s="49"/>
      <c r="G78" s="60">
        <f>G79</f>
        <v>10</v>
      </c>
      <c r="H78" s="60">
        <f>H79</f>
        <v>10</v>
      </c>
    </row>
    <row r="79" spans="1:8" ht="15.75">
      <c r="A79" s="2" t="s">
        <v>204</v>
      </c>
      <c r="B79" s="51" t="s">
        <v>29</v>
      </c>
      <c r="C79" s="51" t="s">
        <v>157</v>
      </c>
      <c r="D79" s="51" t="s">
        <v>201</v>
      </c>
      <c r="E79" s="49" t="s">
        <v>210</v>
      </c>
      <c r="F79" s="49">
        <v>350</v>
      </c>
      <c r="G79" s="60">
        <v>10</v>
      </c>
      <c r="H79" s="60">
        <v>10</v>
      </c>
    </row>
    <row r="80" spans="1:8" ht="15.75">
      <c r="A80" s="50" t="s">
        <v>6</v>
      </c>
      <c r="B80" s="51"/>
      <c r="C80" s="51" t="s">
        <v>184</v>
      </c>
      <c r="D80" s="51" t="s">
        <v>158</v>
      </c>
      <c r="E80" s="49"/>
      <c r="F80" s="49"/>
      <c r="G80" s="60">
        <f>G81</f>
        <v>220</v>
      </c>
      <c r="H80" s="60">
        <f>H81</f>
        <v>230</v>
      </c>
    </row>
    <row r="81" spans="1:8" ht="15.75">
      <c r="A81" s="56" t="s">
        <v>209</v>
      </c>
      <c r="B81" s="51" t="s">
        <v>29</v>
      </c>
      <c r="C81" s="51" t="s">
        <v>184</v>
      </c>
      <c r="D81" s="51" t="s">
        <v>158</v>
      </c>
      <c r="E81" s="49" t="s">
        <v>210</v>
      </c>
      <c r="F81" s="49"/>
      <c r="G81" s="60">
        <f>G82</f>
        <v>220</v>
      </c>
      <c r="H81" s="60">
        <f>H82</f>
        <v>230</v>
      </c>
    </row>
    <row r="82" spans="1:8" ht="31.5">
      <c r="A82" s="50" t="s">
        <v>168</v>
      </c>
      <c r="B82" s="51" t="s">
        <v>29</v>
      </c>
      <c r="C82" s="51" t="s">
        <v>184</v>
      </c>
      <c r="D82" s="51" t="s">
        <v>158</v>
      </c>
      <c r="E82" s="49" t="s">
        <v>210</v>
      </c>
      <c r="F82" s="49">
        <v>244</v>
      </c>
      <c r="G82" s="60">
        <v>220</v>
      </c>
      <c r="H82" s="60">
        <v>230</v>
      </c>
    </row>
    <row r="83" spans="1:8" ht="15.75">
      <c r="A83" s="50" t="s">
        <v>2</v>
      </c>
      <c r="B83" s="51"/>
      <c r="C83" s="51" t="s">
        <v>157</v>
      </c>
      <c r="D83" s="51" t="s">
        <v>201</v>
      </c>
      <c r="E83" s="49"/>
      <c r="F83" s="49"/>
      <c r="G83" s="60">
        <f>G84+G86</f>
        <v>0</v>
      </c>
      <c r="H83" s="60">
        <f>H84+H86</f>
        <v>0</v>
      </c>
    </row>
    <row r="84" spans="1:8" ht="15.75">
      <c r="A84" s="56" t="s">
        <v>211</v>
      </c>
      <c r="B84" s="51" t="s">
        <v>29</v>
      </c>
      <c r="C84" s="51" t="s">
        <v>157</v>
      </c>
      <c r="D84" s="51" t="s">
        <v>201</v>
      </c>
      <c r="E84" s="49" t="s">
        <v>212</v>
      </c>
      <c r="F84" s="49"/>
      <c r="G84" s="60">
        <f>G85</f>
        <v>0</v>
      </c>
      <c r="H84" s="60">
        <f>H85</f>
        <v>0</v>
      </c>
    </row>
    <row r="85" spans="1:8" ht="31.5">
      <c r="A85" s="50" t="s">
        <v>168</v>
      </c>
      <c r="B85" s="51" t="s">
        <v>29</v>
      </c>
      <c r="C85" s="51" t="s">
        <v>157</v>
      </c>
      <c r="D85" s="51" t="s">
        <v>201</v>
      </c>
      <c r="E85" s="49" t="s">
        <v>212</v>
      </c>
      <c r="F85" s="49">
        <v>244</v>
      </c>
      <c r="G85" s="60">
        <v>0</v>
      </c>
      <c r="H85" s="60">
        <v>0</v>
      </c>
    </row>
    <row r="86" spans="1:8" ht="31.5">
      <c r="A86" s="56" t="s">
        <v>213</v>
      </c>
      <c r="B86" s="51" t="s">
        <v>29</v>
      </c>
      <c r="C86" s="51" t="s">
        <v>157</v>
      </c>
      <c r="D86" s="51" t="s">
        <v>201</v>
      </c>
      <c r="E86" s="49" t="s">
        <v>214</v>
      </c>
      <c r="F86" s="49"/>
      <c r="G86" s="60">
        <f>G87</f>
        <v>0</v>
      </c>
      <c r="H86" s="60">
        <f>H87</f>
        <v>0</v>
      </c>
    </row>
    <row r="87" spans="1:8" ht="31.5">
      <c r="A87" s="50" t="s">
        <v>168</v>
      </c>
      <c r="B87" s="51" t="s">
        <v>29</v>
      </c>
      <c r="C87" s="51" t="s">
        <v>157</v>
      </c>
      <c r="D87" s="51" t="s">
        <v>201</v>
      </c>
      <c r="E87" s="49" t="s">
        <v>214</v>
      </c>
      <c r="F87" s="49">
        <v>244</v>
      </c>
      <c r="G87" s="60">
        <v>0</v>
      </c>
      <c r="H87" s="60">
        <v>0</v>
      </c>
    </row>
    <row r="88" spans="1:8" ht="63">
      <c r="A88" s="57" t="s">
        <v>440</v>
      </c>
      <c r="B88" s="63" t="s">
        <v>29</v>
      </c>
      <c r="C88" s="64"/>
      <c r="D88" s="64"/>
      <c r="E88" s="58" t="s">
        <v>215</v>
      </c>
      <c r="F88" s="49"/>
      <c r="G88" s="172">
        <f>G89</f>
        <v>736</v>
      </c>
      <c r="H88" s="172">
        <f>H89</f>
        <v>767</v>
      </c>
    </row>
    <row r="89" spans="1:8" ht="15.75">
      <c r="A89" s="9" t="s">
        <v>31</v>
      </c>
      <c r="B89" s="51" t="s">
        <v>29</v>
      </c>
      <c r="C89" s="51" t="s">
        <v>216</v>
      </c>
      <c r="D89" s="51" t="s">
        <v>184</v>
      </c>
      <c r="E89" s="65"/>
      <c r="F89" s="49"/>
      <c r="G89" s="60">
        <f>G90+G93+G95</f>
        <v>736</v>
      </c>
      <c r="H89" s="60">
        <f>H90+H93+H95</f>
        <v>767</v>
      </c>
    </row>
    <row r="90" spans="1:8" ht="15.75">
      <c r="A90" s="56" t="s">
        <v>217</v>
      </c>
      <c r="B90" s="51" t="s">
        <v>29</v>
      </c>
      <c r="C90" s="51" t="s">
        <v>216</v>
      </c>
      <c r="D90" s="51" t="s">
        <v>184</v>
      </c>
      <c r="E90" s="49" t="s">
        <v>218</v>
      </c>
      <c r="F90" s="49"/>
      <c r="G90" s="60">
        <f>G91+G92</f>
        <v>549</v>
      </c>
      <c r="H90" s="60">
        <f>H91+H92</f>
        <v>562</v>
      </c>
    </row>
    <row r="91" spans="1:8" ht="31.5">
      <c r="A91" s="50" t="s">
        <v>168</v>
      </c>
      <c r="B91" s="51" t="s">
        <v>29</v>
      </c>
      <c r="C91" s="51" t="s">
        <v>216</v>
      </c>
      <c r="D91" s="51" t="s">
        <v>184</v>
      </c>
      <c r="E91" s="49" t="s">
        <v>218</v>
      </c>
      <c r="F91" s="49">
        <v>244</v>
      </c>
      <c r="G91" s="60">
        <v>549</v>
      </c>
      <c r="H91" s="60">
        <v>562</v>
      </c>
    </row>
    <row r="92" spans="1:8" ht="15.75" hidden="1">
      <c r="A92" s="2" t="s">
        <v>219</v>
      </c>
      <c r="B92" s="51" t="s">
        <v>29</v>
      </c>
      <c r="C92" s="51" t="s">
        <v>216</v>
      </c>
      <c r="D92" s="51" t="s">
        <v>184</v>
      </c>
      <c r="E92" s="49" t="s">
        <v>218</v>
      </c>
      <c r="F92" s="49">
        <v>852</v>
      </c>
      <c r="G92" s="60">
        <v>0</v>
      </c>
      <c r="H92" s="60">
        <v>0</v>
      </c>
    </row>
    <row r="93" spans="1:8" ht="15.75">
      <c r="A93" s="56" t="s">
        <v>220</v>
      </c>
      <c r="B93" s="51" t="s">
        <v>29</v>
      </c>
      <c r="C93" s="51" t="s">
        <v>216</v>
      </c>
      <c r="D93" s="51" t="s">
        <v>184</v>
      </c>
      <c r="E93" s="49" t="s">
        <v>221</v>
      </c>
      <c r="F93" s="49"/>
      <c r="G93" s="60">
        <f>G94</f>
        <v>110</v>
      </c>
      <c r="H93" s="60">
        <f>H94</f>
        <v>115</v>
      </c>
    </row>
    <row r="94" spans="1:8" ht="31.5">
      <c r="A94" s="50" t="s">
        <v>168</v>
      </c>
      <c r="B94" s="51" t="s">
        <v>29</v>
      </c>
      <c r="C94" s="51" t="s">
        <v>216</v>
      </c>
      <c r="D94" s="51" t="s">
        <v>184</v>
      </c>
      <c r="E94" s="49" t="s">
        <v>221</v>
      </c>
      <c r="F94" s="49">
        <v>244</v>
      </c>
      <c r="G94" s="60">
        <v>110</v>
      </c>
      <c r="H94" s="60">
        <v>115</v>
      </c>
    </row>
    <row r="95" spans="1:8" ht="31.5">
      <c r="A95" s="56" t="s">
        <v>745</v>
      </c>
      <c r="B95" s="51" t="s">
        <v>29</v>
      </c>
      <c r="C95" s="51" t="s">
        <v>216</v>
      </c>
      <c r="D95" s="51" t="s">
        <v>184</v>
      </c>
      <c r="E95" s="49" t="s">
        <v>222</v>
      </c>
      <c r="F95" s="49"/>
      <c r="G95" s="175">
        <f>G96</f>
        <v>77</v>
      </c>
      <c r="H95" s="175">
        <f>H96</f>
        <v>90</v>
      </c>
    </row>
    <row r="96" spans="1:8" ht="31.5">
      <c r="A96" s="50" t="s">
        <v>168</v>
      </c>
      <c r="B96" s="51" t="s">
        <v>29</v>
      </c>
      <c r="C96" s="51" t="s">
        <v>216</v>
      </c>
      <c r="D96" s="51" t="s">
        <v>184</v>
      </c>
      <c r="E96" s="49" t="s">
        <v>222</v>
      </c>
      <c r="F96" s="49">
        <v>244</v>
      </c>
      <c r="G96" s="60">
        <v>77</v>
      </c>
      <c r="H96" s="60">
        <v>90</v>
      </c>
    </row>
    <row r="97" spans="1:8" ht="47.25">
      <c r="A97" s="57" t="s">
        <v>223</v>
      </c>
      <c r="B97" s="51" t="s">
        <v>29</v>
      </c>
      <c r="C97" s="66"/>
      <c r="D97" s="66"/>
      <c r="E97" s="58" t="s">
        <v>224</v>
      </c>
      <c r="F97" s="58"/>
      <c r="G97" s="172">
        <f>G98</f>
        <v>1438</v>
      </c>
      <c r="H97" s="172">
        <f>H98</f>
        <v>1507</v>
      </c>
    </row>
    <row r="98" spans="1:8" ht="15.75">
      <c r="A98" s="56" t="s">
        <v>28</v>
      </c>
      <c r="B98" s="51" t="s">
        <v>29</v>
      </c>
      <c r="C98" s="51" t="s">
        <v>225</v>
      </c>
      <c r="D98" s="51" t="s">
        <v>225</v>
      </c>
      <c r="E98" s="65"/>
      <c r="F98" s="65"/>
      <c r="G98" s="60">
        <f>G99+G101+G104+G107+G109</f>
        <v>1438</v>
      </c>
      <c r="H98" s="60">
        <f>H99+H101+H104+H107+H109</f>
        <v>1507</v>
      </c>
    </row>
    <row r="99" spans="1:8" ht="31.5">
      <c r="A99" s="56" t="s">
        <v>226</v>
      </c>
      <c r="B99" s="51" t="s">
        <v>29</v>
      </c>
      <c r="C99" s="51" t="s">
        <v>225</v>
      </c>
      <c r="D99" s="51" t="s">
        <v>225</v>
      </c>
      <c r="E99" s="49" t="s">
        <v>227</v>
      </c>
      <c r="F99" s="49"/>
      <c r="G99" s="60">
        <f>G100</f>
        <v>49</v>
      </c>
      <c r="H99" s="60">
        <f>H100</f>
        <v>50</v>
      </c>
    </row>
    <row r="100" spans="1:8" ht="31.5">
      <c r="A100" s="50" t="s">
        <v>168</v>
      </c>
      <c r="B100" s="51" t="s">
        <v>29</v>
      </c>
      <c r="C100" s="51" t="s">
        <v>225</v>
      </c>
      <c r="D100" s="51" t="s">
        <v>225</v>
      </c>
      <c r="E100" s="49" t="s">
        <v>227</v>
      </c>
      <c r="F100" s="49">
        <v>244</v>
      </c>
      <c r="G100" s="60">
        <v>49</v>
      </c>
      <c r="H100" s="60">
        <v>50</v>
      </c>
    </row>
    <row r="101" spans="1:8" ht="63">
      <c r="A101" s="56" t="s">
        <v>228</v>
      </c>
      <c r="B101" s="51" t="s">
        <v>29</v>
      </c>
      <c r="C101" s="51" t="s">
        <v>225</v>
      </c>
      <c r="D101" s="51" t="s">
        <v>225</v>
      </c>
      <c r="E101" s="49" t="s">
        <v>229</v>
      </c>
      <c r="F101" s="49"/>
      <c r="G101" s="60">
        <f>G102+G103</f>
        <v>217</v>
      </c>
      <c r="H101" s="60">
        <f>H102+H103</f>
        <v>225</v>
      </c>
    </row>
    <row r="102" spans="1:8" ht="15.75" hidden="1">
      <c r="A102" s="2" t="s">
        <v>230</v>
      </c>
      <c r="B102" s="51" t="s">
        <v>29</v>
      </c>
      <c r="C102" s="51" t="s">
        <v>225</v>
      </c>
      <c r="D102" s="51" t="s">
        <v>225</v>
      </c>
      <c r="E102" s="49" t="s">
        <v>229</v>
      </c>
      <c r="F102" s="49">
        <v>111</v>
      </c>
      <c r="G102" s="60">
        <v>0</v>
      </c>
      <c r="H102" s="60">
        <v>0</v>
      </c>
    </row>
    <row r="103" spans="1:8" ht="31.5">
      <c r="A103" s="50" t="s">
        <v>168</v>
      </c>
      <c r="B103" s="51" t="s">
        <v>29</v>
      </c>
      <c r="C103" s="51" t="s">
        <v>225</v>
      </c>
      <c r="D103" s="51" t="s">
        <v>225</v>
      </c>
      <c r="E103" s="49" t="s">
        <v>229</v>
      </c>
      <c r="F103" s="49">
        <v>244</v>
      </c>
      <c r="G103" s="60">
        <v>217</v>
      </c>
      <c r="H103" s="60">
        <v>225</v>
      </c>
    </row>
    <row r="104" spans="1:8" ht="47.25">
      <c r="A104" s="56" t="s">
        <v>231</v>
      </c>
      <c r="B104" s="51" t="s">
        <v>29</v>
      </c>
      <c r="C104" s="51" t="s">
        <v>225</v>
      </c>
      <c r="D104" s="51" t="s">
        <v>225</v>
      </c>
      <c r="E104" s="49" t="s">
        <v>232</v>
      </c>
      <c r="F104" s="49"/>
      <c r="G104" s="60">
        <f>G105+G106</f>
        <v>435</v>
      </c>
      <c r="H104" s="60">
        <f>H105+H106</f>
        <v>465</v>
      </c>
    </row>
    <row r="105" spans="1:8" ht="15.75">
      <c r="A105" s="2" t="s">
        <v>204</v>
      </c>
      <c r="B105" s="51" t="s">
        <v>29</v>
      </c>
      <c r="C105" s="51" t="s">
        <v>225</v>
      </c>
      <c r="D105" s="51" t="s">
        <v>225</v>
      </c>
      <c r="E105" s="49" t="s">
        <v>232</v>
      </c>
      <c r="F105" s="49">
        <v>350</v>
      </c>
      <c r="G105" s="60">
        <v>50</v>
      </c>
      <c r="H105" s="60">
        <v>60</v>
      </c>
    </row>
    <row r="106" spans="1:8" ht="31.5">
      <c r="A106" s="50" t="s">
        <v>168</v>
      </c>
      <c r="B106" s="51" t="s">
        <v>29</v>
      </c>
      <c r="C106" s="51" t="s">
        <v>225</v>
      </c>
      <c r="D106" s="51" t="s">
        <v>225</v>
      </c>
      <c r="E106" s="49" t="s">
        <v>232</v>
      </c>
      <c r="F106" s="49">
        <v>244</v>
      </c>
      <c r="G106" s="60">
        <v>385</v>
      </c>
      <c r="H106" s="60">
        <v>405</v>
      </c>
    </row>
    <row r="107" spans="1:8" ht="15.75">
      <c r="A107" s="56" t="s">
        <v>233</v>
      </c>
      <c r="B107" s="51" t="s">
        <v>29</v>
      </c>
      <c r="C107" s="51" t="s">
        <v>225</v>
      </c>
      <c r="D107" s="51" t="s">
        <v>225</v>
      </c>
      <c r="E107" s="49" t="s">
        <v>234</v>
      </c>
      <c r="F107" s="49"/>
      <c r="G107" s="60">
        <f>G108</f>
        <v>250</v>
      </c>
      <c r="H107" s="60">
        <f>H108</f>
        <v>260</v>
      </c>
    </row>
    <row r="108" spans="1:8" ht="31.5">
      <c r="A108" s="50" t="s">
        <v>168</v>
      </c>
      <c r="B108" s="51" t="s">
        <v>29</v>
      </c>
      <c r="C108" s="51" t="s">
        <v>225</v>
      </c>
      <c r="D108" s="51" t="s">
        <v>225</v>
      </c>
      <c r="E108" s="49" t="s">
        <v>234</v>
      </c>
      <c r="F108" s="49">
        <v>244</v>
      </c>
      <c r="G108" s="60">
        <v>250</v>
      </c>
      <c r="H108" s="60">
        <v>260</v>
      </c>
    </row>
    <row r="109" spans="1:8" ht="31.5">
      <c r="A109" s="56" t="s">
        <v>235</v>
      </c>
      <c r="B109" s="51" t="s">
        <v>29</v>
      </c>
      <c r="C109" s="51" t="s">
        <v>225</v>
      </c>
      <c r="D109" s="51" t="s">
        <v>225</v>
      </c>
      <c r="E109" s="49" t="s">
        <v>236</v>
      </c>
      <c r="F109" s="49"/>
      <c r="G109" s="60">
        <f>G110</f>
        <v>487</v>
      </c>
      <c r="H109" s="60">
        <f>H110</f>
        <v>507</v>
      </c>
    </row>
    <row r="110" spans="1:8" ht="31.5">
      <c r="A110" s="50" t="s">
        <v>168</v>
      </c>
      <c r="B110" s="51" t="s">
        <v>29</v>
      </c>
      <c r="C110" s="51" t="s">
        <v>225</v>
      </c>
      <c r="D110" s="51" t="s">
        <v>225</v>
      </c>
      <c r="E110" s="49" t="s">
        <v>236</v>
      </c>
      <c r="F110" s="49">
        <v>244</v>
      </c>
      <c r="G110" s="60">
        <v>487</v>
      </c>
      <c r="H110" s="60">
        <v>507</v>
      </c>
    </row>
    <row r="111" spans="1:8" ht="63">
      <c r="A111" s="57" t="s">
        <v>746</v>
      </c>
      <c r="B111" s="51" t="s">
        <v>29</v>
      </c>
      <c r="C111" s="66"/>
      <c r="D111" s="66"/>
      <c r="E111" s="58" t="s">
        <v>237</v>
      </c>
      <c r="F111" s="58"/>
      <c r="G111" s="172">
        <f>G112</f>
        <v>211.5</v>
      </c>
      <c r="H111" s="172">
        <f>H112</f>
        <v>234.5</v>
      </c>
    </row>
    <row r="112" spans="1:8" ht="15.75">
      <c r="A112" s="56" t="s">
        <v>28</v>
      </c>
      <c r="B112" s="51" t="s">
        <v>29</v>
      </c>
      <c r="C112" s="51" t="s">
        <v>225</v>
      </c>
      <c r="D112" s="51" t="s">
        <v>225</v>
      </c>
      <c r="E112" s="65"/>
      <c r="F112" s="65"/>
      <c r="G112" s="60">
        <f>G113+G115+G117+G119+G121</f>
        <v>211.5</v>
      </c>
      <c r="H112" s="60">
        <f>H113+H115+H117+H119+H121</f>
        <v>234.5</v>
      </c>
    </row>
    <row r="113" spans="1:8" ht="47.25">
      <c r="A113" s="56" t="s">
        <v>238</v>
      </c>
      <c r="B113" s="51" t="s">
        <v>29</v>
      </c>
      <c r="C113" s="51" t="s">
        <v>225</v>
      </c>
      <c r="D113" s="51" t="s">
        <v>225</v>
      </c>
      <c r="E113" s="49" t="s">
        <v>239</v>
      </c>
      <c r="F113" s="49"/>
      <c r="G113" s="60">
        <f>G114</f>
        <v>6</v>
      </c>
      <c r="H113" s="60">
        <f>H114</f>
        <v>6</v>
      </c>
    </row>
    <row r="114" spans="1:8" ht="31.5">
      <c r="A114" s="50" t="s">
        <v>168</v>
      </c>
      <c r="B114" s="51" t="s">
        <v>29</v>
      </c>
      <c r="C114" s="51" t="s">
        <v>225</v>
      </c>
      <c r="D114" s="51" t="s">
        <v>225</v>
      </c>
      <c r="E114" s="49" t="s">
        <v>239</v>
      </c>
      <c r="F114" s="49">
        <v>244</v>
      </c>
      <c r="G114" s="60">
        <v>6</v>
      </c>
      <c r="H114" s="60">
        <v>6</v>
      </c>
    </row>
    <row r="115" spans="1:8" ht="31.5">
      <c r="A115" s="56" t="s">
        <v>240</v>
      </c>
      <c r="B115" s="51" t="s">
        <v>29</v>
      </c>
      <c r="C115" s="51" t="s">
        <v>225</v>
      </c>
      <c r="D115" s="51" t="s">
        <v>225</v>
      </c>
      <c r="E115" s="49" t="s">
        <v>241</v>
      </c>
      <c r="F115" s="49"/>
      <c r="G115" s="60">
        <f>G116</f>
        <v>38.5</v>
      </c>
      <c r="H115" s="60">
        <f>H116</f>
        <v>40</v>
      </c>
    </row>
    <row r="116" spans="1:8" ht="31.5">
      <c r="A116" s="50" t="s">
        <v>168</v>
      </c>
      <c r="B116" s="51" t="s">
        <v>29</v>
      </c>
      <c r="C116" s="51" t="s">
        <v>225</v>
      </c>
      <c r="D116" s="51" t="s">
        <v>225</v>
      </c>
      <c r="E116" s="49" t="s">
        <v>241</v>
      </c>
      <c r="F116" s="49">
        <v>244</v>
      </c>
      <c r="G116" s="60">
        <v>38.5</v>
      </c>
      <c r="H116" s="60">
        <v>40</v>
      </c>
    </row>
    <row r="117" spans="1:8" ht="15.75">
      <c r="A117" s="56" t="s">
        <v>242</v>
      </c>
      <c r="B117" s="51" t="s">
        <v>29</v>
      </c>
      <c r="C117" s="51" t="s">
        <v>225</v>
      </c>
      <c r="D117" s="51" t="s">
        <v>225</v>
      </c>
      <c r="E117" s="49" t="s">
        <v>243</v>
      </c>
      <c r="F117" s="49"/>
      <c r="G117" s="60">
        <f>G118</f>
        <v>37</v>
      </c>
      <c r="H117" s="60">
        <f>H118</f>
        <v>38.5</v>
      </c>
    </row>
    <row r="118" spans="1:8" ht="31.5">
      <c r="A118" s="50" t="s">
        <v>168</v>
      </c>
      <c r="B118" s="51" t="s">
        <v>29</v>
      </c>
      <c r="C118" s="51" t="s">
        <v>225</v>
      </c>
      <c r="D118" s="51" t="s">
        <v>225</v>
      </c>
      <c r="E118" s="49" t="s">
        <v>243</v>
      </c>
      <c r="F118" s="49">
        <v>244</v>
      </c>
      <c r="G118" s="60">
        <v>37</v>
      </c>
      <c r="H118" s="60">
        <v>38.5</v>
      </c>
    </row>
    <row r="119" spans="1:8" ht="31.5" hidden="1">
      <c r="A119" s="56" t="s">
        <v>244</v>
      </c>
      <c r="B119" s="51" t="s">
        <v>29</v>
      </c>
      <c r="C119" s="51" t="s">
        <v>225</v>
      </c>
      <c r="D119" s="51" t="s">
        <v>225</v>
      </c>
      <c r="E119" s="49" t="s">
        <v>245</v>
      </c>
      <c r="F119" s="49"/>
      <c r="G119" s="60">
        <f>G120</f>
        <v>0</v>
      </c>
      <c r="H119" s="60">
        <f>H120</f>
        <v>0</v>
      </c>
    </row>
    <row r="120" spans="1:8" ht="31.5" hidden="1">
      <c r="A120" s="50" t="s">
        <v>168</v>
      </c>
      <c r="B120" s="51" t="s">
        <v>29</v>
      </c>
      <c r="C120" s="51" t="s">
        <v>225</v>
      </c>
      <c r="D120" s="51" t="s">
        <v>225</v>
      </c>
      <c r="E120" s="49" t="s">
        <v>245</v>
      </c>
      <c r="F120" s="49">
        <v>244</v>
      </c>
      <c r="G120" s="60">
        <v>0</v>
      </c>
      <c r="H120" s="60">
        <v>0</v>
      </c>
    </row>
    <row r="121" spans="1:8" ht="15.75">
      <c r="A121" s="56" t="s">
        <v>246</v>
      </c>
      <c r="B121" s="51" t="s">
        <v>29</v>
      </c>
      <c r="C121" s="51" t="s">
        <v>225</v>
      </c>
      <c r="D121" s="51" t="s">
        <v>225</v>
      </c>
      <c r="E121" s="49" t="s">
        <v>247</v>
      </c>
      <c r="F121" s="49"/>
      <c r="G121" s="60">
        <f>G122</f>
        <v>130</v>
      </c>
      <c r="H121" s="60">
        <f>H122</f>
        <v>150</v>
      </c>
    </row>
    <row r="122" spans="1:8" ht="31.5">
      <c r="A122" s="50" t="s">
        <v>168</v>
      </c>
      <c r="B122" s="51" t="s">
        <v>29</v>
      </c>
      <c r="C122" s="51" t="s">
        <v>225</v>
      </c>
      <c r="D122" s="51" t="s">
        <v>225</v>
      </c>
      <c r="E122" s="49" t="s">
        <v>247</v>
      </c>
      <c r="F122" s="49">
        <v>244</v>
      </c>
      <c r="G122" s="60">
        <v>130</v>
      </c>
      <c r="H122" s="60">
        <v>150</v>
      </c>
    </row>
    <row r="123" spans="1:8" ht="79.5" customHeight="1">
      <c r="A123" s="57" t="s">
        <v>248</v>
      </c>
      <c r="B123" s="63" t="s">
        <v>29</v>
      </c>
      <c r="C123" s="64"/>
      <c r="D123" s="64"/>
      <c r="E123" s="58" t="s">
        <v>249</v>
      </c>
      <c r="F123" s="58"/>
      <c r="G123" s="172">
        <f>G124</f>
        <v>47</v>
      </c>
      <c r="H123" s="172">
        <f>H124</f>
        <v>53.5</v>
      </c>
    </row>
    <row r="124" spans="1:8" ht="15.75">
      <c r="A124" s="11" t="s">
        <v>28</v>
      </c>
      <c r="B124" s="51" t="s">
        <v>29</v>
      </c>
      <c r="C124" s="51" t="s">
        <v>225</v>
      </c>
      <c r="D124" s="51" t="s">
        <v>225</v>
      </c>
      <c r="E124" s="49"/>
      <c r="F124" s="49"/>
      <c r="G124" s="60">
        <f>G125+G127+G129</f>
        <v>47</v>
      </c>
      <c r="H124" s="60">
        <f>H125+H127+H129</f>
        <v>53.5</v>
      </c>
    </row>
    <row r="125" spans="1:8" ht="31.5">
      <c r="A125" s="56" t="s">
        <v>250</v>
      </c>
      <c r="B125" s="51" t="s">
        <v>29</v>
      </c>
      <c r="C125" s="51" t="s">
        <v>225</v>
      </c>
      <c r="D125" s="51" t="s">
        <v>225</v>
      </c>
      <c r="E125" s="49" t="s">
        <v>251</v>
      </c>
      <c r="F125" s="49"/>
      <c r="G125" s="60">
        <f>G126</f>
        <v>30</v>
      </c>
      <c r="H125" s="60">
        <f>H126</f>
        <v>35</v>
      </c>
    </row>
    <row r="126" spans="1:8" ht="31.5">
      <c r="A126" s="50" t="s">
        <v>168</v>
      </c>
      <c r="B126" s="51" t="s">
        <v>29</v>
      </c>
      <c r="C126" s="51" t="s">
        <v>225</v>
      </c>
      <c r="D126" s="51" t="s">
        <v>225</v>
      </c>
      <c r="E126" s="49" t="s">
        <v>251</v>
      </c>
      <c r="F126" s="49">
        <v>244</v>
      </c>
      <c r="G126" s="60">
        <v>30</v>
      </c>
      <c r="H126" s="60">
        <v>35</v>
      </c>
    </row>
    <row r="127" spans="1:8" ht="31.5">
      <c r="A127" s="56" t="s">
        <v>252</v>
      </c>
      <c r="B127" s="51" t="s">
        <v>29</v>
      </c>
      <c r="C127" s="51" t="s">
        <v>225</v>
      </c>
      <c r="D127" s="51" t="s">
        <v>225</v>
      </c>
      <c r="E127" s="49" t="s">
        <v>253</v>
      </c>
      <c r="F127" s="49"/>
      <c r="G127" s="60">
        <f>G128</f>
        <v>17</v>
      </c>
      <c r="H127" s="60">
        <f>H128</f>
        <v>18.5</v>
      </c>
    </row>
    <row r="128" spans="1:8" ht="31.5">
      <c r="A128" s="50" t="s">
        <v>168</v>
      </c>
      <c r="B128" s="51" t="s">
        <v>29</v>
      </c>
      <c r="C128" s="51" t="s">
        <v>225</v>
      </c>
      <c r="D128" s="51" t="s">
        <v>225</v>
      </c>
      <c r="E128" s="49" t="s">
        <v>253</v>
      </c>
      <c r="F128" s="49">
        <v>244</v>
      </c>
      <c r="G128" s="60">
        <v>17</v>
      </c>
      <c r="H128" s="60">
        <v>18.5</v>
      </c>
    </row>
    <row r="129" spans="1:8" ht="47.25" hidden="1">
      <c r="A129" s="56" t="s">
        <v>254</v>
      </c>
      <c r="B129" s="51" t="s">
        <v>29</v>
      </c>
      <c r="C129" s="51" t="s">
        <v>225</v>
      </c>
      <c r="D129" s="51" t="s">
        <v>225</v>
      </c>
      <c r="E129" s="49" t="s">
        <v>255</v>
      </c>
      <c r="F129" s="49"/>
      <c r="G129" s="60">
        <f>G130</f>
        <v>0</v>
      </c>
      <c r="H129" s="60">
        <f>H130</f>
        <v>0</v>
      </c>
    </row>
    <row r="130" spans="1:8" ht="31.5" hidden="1">
      <c r="A130" s="50" t="s">
        <v>168</v>
      </c>
      <c r="B130" s="51" t="s">
        <v>29</v>
      </c>
      <c r="C130" s="51" t="s">
        <v>225</v>
      </c>
      <c r="D130" s="51" t="s">
        <v>225</v>
      </c>
      <c r="E130" s="49" t="s">
        <v>255</v>
      </c>
      <c r="F130" s="49">
        <v>244</v>
      </c>
      <c r="G130" s="60">
        <v>0</v>
      </c>
      <c r="H130" s="60">
        <v>0</v>
      </c>
    </row>
    <row r="131" spans="1:8" ht="66.75" customHeight="1">
      <c r="A131" s="57" t="s">
        <v>390</v>
      </c>
      <c r="B131" s="51" t="s">
        <v>29</v>
      </c>
      <c r="C131" s="66"/>
      <c r="D131" s="66"/>
      <c r="E131" s="58" t="s">
        <v>256</v>
      </c>
      <c r="F131" s="58"/>
      <c r="G131" s="172">
        <f>G132+G140</f>
        <v>1004</v>
      </c>
      <c r="H131" s="172">
        <f>H132+H140</f>
        <v>1075</v>
      </c>
    </row>
    <row r="132" spans="1:8" ht="15.75">
      <c r="A132" s="50" t="s">
        <v>2</v>
      </c>
      <c r="B132" s="51" t="s">
        <v>29</v>
      </c>
      <c r="C132" s="51" t="s">
        <v>157</v>
      </c>
      <c r="D132" s="51" t="s">
        <v>201</v>
      </c>
      <c r="E132" s="65"/>
      <c r="F132" s="65"/>
      <c r="G132" s="60">
        <f>G133+G135+G137</f>
        <v>874</v>
      </c>
      <c r="H132" s="60">
        <f>H133+H135+H137</f>
        <v>925</v>
      </c>
    </row>
    <row r="133" spans="1:8" ht="31.5" hidden="1">
      <c r="A133" s="56" t="s">
        <v>257</v>
      </c>
      <c r="B133" s="51" t="s">
        <v>29</v>
      </c>
      <c r="C133" s="51" t="s">
        <v>157</v>
      </c>
      <c r="D133" s="51" t="s">
        <v>201</v>
      </c>
      <c r="E133" s="49" t="s">
        <v>258</v>
      </c>
      <c r="F133" s="49"/>
      <c r="G133" s="60">
        <f>G134</f>
        <v>0</v>
      </c>
      <c r="H133" s="60">
        <f>H134</f>
        <v>0</v>
      </c>
    </row>
    <row r="134" spans="1:8" ht="31.5" hidden="1">
      <c r="A134" s="50" t="s">
        <v>168</v>
      </c>
      <c r="B134" s="51" t="s">
        <v>29</v>
      </c>
      <c r="C134" s="51" t="s">
        <v>157</v>
      </c>
      <c r="D134" s="51" t="s">
        <v>201</v>
      </c>
      <c r="E134" s="49" t="s">
        <v>258</v>
      </c>
      <c r="F134" s="49">
        <v>244</v>
      </c>
      <c r="G134" s="60">
        <v>0</v>
      </c>
      <c r="H134" s="60">
        <v>0</v>
      </c>
    </row>
    <row r="135" spans="1:8" ht="15.75" hidden="1">
      <c r="A135" s="56" t="s">
        <v>259</v>
      </c>
      <c r="B135" s="51" t="s">
        <v>29</v>
      </c>
      <c r="C135" s="51" t="s">
        <v>157</v>
      </c>
      <c r="D135" s="51" t="s">
        <v>201</v>
      </c>
      <c r="E135" s="49" t="s">
        <v>260</v>
      </c>
      <c r="F135" s="49"/>
      <c r="G135" s="60">
        <f>G136</f>
        <v>0</v>
      </c>
      <c r="H135" s="60">
        <f>H136</f>
        <v>0</v>
      </c>
    </row>
    <row r="136" spans="1:8" ht="15.75" hidden="1">
      <c r="A136" s="2" t="s">
        <v>204</v>
      </c>
      <c r="B136" s="51" t="s">
        <v>29</v>
      </c>
      <c r="C136" s="51" t="s">
        <v>157</v>
      </c>
      <c r="D136" s="51" t="s">
        <v>201</v>
      </c>
      <c r="E136" s="49" t="s">
        <v>260</v>
      </c>
      <c r="F136" s="49">
        <v>350</v>
      </c>
      <c r="G136" s="60">
        <v>0</v>
      </c>
      <c r="H136" s="60">
        <v>0</v>
      </c>
    </row>
    <row r="137" spans="1:8" ht="15.75">
      <c r="A137" s="56" t="s">
        <v>261</v>
      </c>
      <c r="B137" s="51" t="s">
        <v>29</v>
      </c>
      <c r="C137" s="51" t="s">
        <v>157</v>
      </c>
      <c r="D137" s="51" t="s">
        <v>201</v>
      </c>
      <c r="E137" s="49" t="s">
        <v>262</v>
      </c>
      <c r="F137" s="49"/>
      <c r="G137" s="60">
        <f>G138+G139</f>
        <v>874</v>
      </c>
      <c r="H137" s="60">
        <f>H138+H139</f>
        <v>925</v>
      </c>
    </row>
    <row r="138" spans="1:8" ht="31.5">
      <c r="A138" s="50" t="s">
        <v>168</v>
      </c>
      <c r="B138" s="51" t="s">
        <v>29</v>
      </c>
      <c r="C138" s="51" t="s">
        <v>157</v>
      </c>
      <c r="D138" s="51" t="s">
        <v>201</v>
      </c>
      <c r="E138" s="49" t="s">
        <v>262</v>
      </c>
      <c r="F138" s="49">
        <v>244</v>
      </c>
      <c r="G138" s="60">
        <v>859</v>
      </c>
      <c r="H138" s="60">
        <v>907</v>
      </c>
    </row>
    <row r="139" spans="1:8" ht="15.75">
      <c r="A139" s="2" t="s">
        <v>204</v>
      </c>
      <c r="B139" s="51" t="s">
        <v>29</v>
      </c>
      <c r="C139" s="51" t="s">
        <v>157</v>
      </c>
      <c r="D139" s="51" t="s">
        <v>201</v>
      </c>
      <c r="E139" s="49" t="s">
        <v>377</v>
      </c>
      <c r="F139" s="49">
        <v>350</v>
      </c>
      <c r="G139" s="60">
        <v>15</v>
      </c>
      <c r="H139" s="60">
        <v>18</v>
      </c>
    </row>
    <row r="140" spans="1:8" ht="15.75">
      <c r="A140" s="50" t="s">
        <v>8</v>
      </c>
      <c r="B140" s="51"/>
      <c r="C140" s="51" t="s">
        <v>263</v>
      </c>
      <c r="D140" s="51" t="s">
        <v>158</v>
      </c>
      <c r="E140" s="49"/>
      <c r="F140" s="49"/>
      <c r="G140" s="60">
        <f>G141</f>
        <v>130</v>
      </c>
      <c r="H140" s="60">
        <f>H141</f>
        <v>150</v>
      </c>
    </row>
    <row r="141" spans="1:8" ht="31.5">
      <c r="A141" s="56" t="s">
        <v>264</v>
      </c>
      <c r="B141" s="51" t="s">
        <v>29</v>
      </c>
      <c r="C141" s="51" t="s">
        <v>263</v>
      </c>
      <c r="D141" s="51" t="s">
        <v>158</v>
      </c>
      <c r="E141" s="49" t="s">
        <v>265</v>
      </c>
      <c r="F141" s="49"/>
      <c r="G141" s="60">
        <f>G142</f>
        <v>130</v>
      </c>
      <c r="H141" s="60">
        <f>H142</f>
        <v>150</v>
      </c>
    </row>
    <row r="142" spans="1:8" ht="31.5">
      <c r="A142" s="50" t="s">
        <v>168</v>
      </c>
      <c r="B142" s="51" t="s">
        <v>29</v>
      </c>
      <c r="C142" s="51" t="s">
        <v>263</v>
      </c>
      <c r="D142" s="51" t="s">
        <v>158</v>
      </c>
      <c r="E142" s="49" t="s">
        <v>265</v>
      </c>
      <c r="F142" s="49">
        <v>244</v>
      </c>
      <c r="G142" s="60">
        <v>130</v>
      </c>
      <c r="H142" s="60">
        <v>150</v>
      </c>
    </row>
    <row r="143" spans="1:8" ht="30">
      <c r="A143" s="67" t="s">
        <v>437</v>
      </c>
      <c r="B143" s="51" t="s">
        <v>29</v>
      </c>
      <c r="C143" s="66"/>
      <c r="D143" s="66"/>
      <c r="E143" s="67" t="s">
        <v>267</v>
      </c>
      <c r="F143" s="67"/>
      <c r="G143" s="60">
        <f>G144+G165+G176</f>
        <v>29969.2</v>
      </c>
      <c r="H143" s="60">
        <f>H144+H165+H176</f>
        <v>31470.300000000003</v>
      </c>
    </row>
    <row r="144" spans="1:8" ht="15.75">
      <c r="A144" s="68" t="s">
        <v>268</v>
      </c>
      <c r="B144" s="51" t="s">
        <v>29</v>
      </c>
      <c r="C144" s="66"/>
      <c r="D144" s="66"/>
      <c r="E144" s="68" t="s">
        <v>269</v>
      </c>
      <c r="F144" s="69"/>
      <c r="G144" s="60">
        <f>G145</f>
        <v>29380.399999999998</v>
      </c>
      <c r="H144" s="60">
        <f>H145</f>
        <v>30845.2</v>
      </c>
    </row>
    <row r="145" spans="1:8" ht="15.75">
      <c r="A145" s="2" t="s">
        <v>7</v>
      </c>
      <c r="B145" s="51" t="s">
        <v>29</v>
      </c>
      <c r="C145" s="51" t="s">
        <v>270</v>
      </c>
      <c r="D145" s="51" t="s">
        <v>157</v>
      </c>
      <c r="E145" s="69"/>
      <c r="F145" s="69"/>
      <c r="G145" s="172">
        <f>G146+G151+G154+G156+G160+G163</f>
        <v>29380.399999999998</v>
      </c>
      <c r="H145" s="172">
        <f>H146+H151+H154+H156+H160+H163</f>
        <v>30845.2</v>
      </c>
    </row>
    <row r="146" spans="1:8" ht="30">
      <c r="A146" s="61" t="s">
        <v>271</v>
      </c>
      <c r="B146" s="51" t="s">
        <v>29</v>
      </c>
      <c r="C146" s="51" t="s">
        <v>270</v>
      </c>
      <c r="D146" s="51" t="s">
        <v>157</v>
      </c>
      <c r="E146" s="49" t="s">
        <v>272</v>
      </c>
      <c r="F146" s="67"/>
      <c r="G146" s="60">
        <f>G147+G148+G149+G150</f>
        <v>23683.199999999997</v>
      </c>
      <c r="H146" s="60">
        <f>H147+H148+H149+H150</f>
        <v>24960.9</v>
      </c>
    </row>
    <row r="147" spans="1:8" ht="31.5">
      <c r="A147" s="50" t="s">
        <v>195</v>
      </c>
      <c r="B147" s="51" t="s">
        <v>29</v>
      </c>
      <c r="C147" s="51" t="s">
        <v>270</v>
      </c>
      <c r="D147" s="51" t="s">
        <v>157</v>
      </c>
      <c r="E147" s="49" t="s">
        <v>272</v>
      </c>
      <c r="F147" s="52">
        <v>111</v>
      </c>
      <c r="G147" s="60">
        <v>17948</v>
      </c>
      <c r="H147" s="60">
        <v>19024.9</v>
      </c>
    </row>
    <row r="148" spans="1:8" ht="15.75">
      <c r="A148" s="2" t="s">
        <v>196</v>
      </c>
      <c r="B148" s="51" t="s">
        <v>29</v>
      </c>
      <c r="C148" s="51" t="s">
        <v>270</v>
      </c>
      <c r="D148" s="51" t="s">
        <v>157</v>
      </c>
      <c r="E148" s="49" t="s">
        <v>272</v>
      </c>
      <c r="F148" s="52">
        <v>112</v>
      </c>
      <c r="G148" s="60">
        <v>137.8</v>
      </c>
      <c r="H148" s="60">
        <v>146.1</v>
      </c>
    </row>
    <row r="149" spans="1:8" ht="31.5">
      <c r="A149" s="50" t="s">
        <v>167</v>
      </c>
      <c r="B149" s="51" t="s">
        <v>29</v>
      </c>
      <c r="C149" s="51" t="s">
        <v>270</v>
      </c>
      <c r="D149" s="51" t="s">
        <v>157</v>
      </c>
      <c r="E149" s="49" t="s">
        <v>272</v>
      </c>
      <c r="F149" s="52">
        <v>242</v>
      </c>
      <c r="G149" s="60">
        <v>351.6</v>
      </c>
      <c r="H149" s="60">
        <v>386.7</v>
      </c>
    </row>
    <row r="150" spans="1:8" ht="31.5">
      <c r="A150" s="50" t="s">
        <v>168</v>
      </c>
      <c r="B150" s="51" t="s">
        <v>29</v>
      </c>
      <c r="C150" s="51" t="s">
        <v>270</v>
      </c>
      <c r="D150" s="51" t="s">
        <v>157</v>
      </c>
      <c r="E150" s="49" t="s">
        <v>272</v>
      </c>
      <c r="F150" s="52">
        <v>244</v>
      </c>
      <c r="G150" s="60">
        <v>5245.8</v>
      </c>
      <c r="H150" s="60">
        <v>5403.2</v>
      </c>
    </row>
    <row r="151" spans="1:8" ht="45">
      <c r="A151" s="70" t="s">
        <v>273</v>
      </c>
      <c r="B151" s="51" t="s">
        <v>29</v>
      </c>
      <c r="C151" s="51" t="s">
        <v>270</v>
      </c>
      <c r="D151" s="51" t="s">
        <v>157</v>
      </c>
      <c r="E151" s="67" t="s">
        <v>274</v>
      </c>
      <c r="F151" s="67"/>
      <c r="G151" s="60">
        <f>G152+G153</f>
        <v>964</v>
      </c>
      <c r="H151" s="60">
        <f>H152+H153</f>
        <v>984</v>
      </c>
    </row>
    <row r="152" spans="1:8" ht="15.75">
      <c r="A152" s="2" t="s">
        <v>196</v>
      </c>
      <c r="B152" s="51" t="s">
        <v>29</v>
      </c>
      <c r="C152" s="51" t="s">
        <v>270</v>
      </c>
      <c r="D152" s="51" t="s">
        <v>157</v>
      </c>
      <c r="E152" s="67" t="s">
        <v>274</v>
      </c>
      <c r="F152" s="52">
        <v>112</v>
      </c>
      <c r="G152" s="60">
        <v>11</v>
      </c>
      <c r="H152" s="60">
        <v>12</v>
      </c>
    </row>
    <row r="153" spans="1:8" ht="31.5">
      <c r="A153" s="50" t="s">
        <v>168</v>
      </c>
      <c r="B153" s="51" t="s">
        <v>29</v>
      </c>
      <c r="C153" s="51" t="s">
        <v>270</v>
      </c>
      <c r="D153" s="51" t="s">
        <v>157</v>
      </c>
      <c r="E153" s="67" t="s">
        <v>274</v>
      </c>
      <c r="F153" s="52">
        <v>244</v>
      </c>
      <c r="G153" s="60">
        <v>953</v>
      </c>
      <c r="H153" s="60">
        <v>972</v>
      </c>
    </row>
    <row r="154" spans="1:8" ht="30">
      <c r="A154" s="70" t="s">
        <v>275</v>
      </c>
      <c r="B154" s="51" t="s">
        <v>29</v>
      </c>
      <c r="C154" s="51" t="s">
        <v>270</v>
      </c>
      <c r="D154" s="51" t="s">
        <v>157</v>
      </c>
      <c r="E154" s="67" t="s">
        <v>276</v>
      </c>
      <c r="F154" s="67"/>
      <c r="G154" s="60">
        <f>G155</f>
        <v>1135.2</v>
      </c>
      <c r="H154" s="60">
        <f>H155</f>
        <v>1180.6</v>
      </c>
    </row>
    <row r="155" spans="1:8" ht="31.5">
      <c r="A155" s="50" t="s">
        <v>168</v>
      </c>
      <c r="B155" s="51" t="s">
        <v>29</v>
      </c>
      <c r="C155" s="51" t="s">
        <v>270</v>
      </c>
      <c r="D155" s="51" t="s">
        <v>157</v>
      </c>
      <c r="E155" s="67" t="s">
        <v>276</v>
      </c>
      <c r="F155" s="67">
        <v>244</v>
      </c>
      <c r="G155" s="60">
        <v>1135.2</v>
      </c>
      <c r="H155" s="60">
        <v>1180.6</v>
      </c>
    </row>
    <row r="156" spans="1:8" ht="30">
      <c r="A156" s="70" t="s">
        <v>277</v>
      </c>
      <c r="B156" s="51" t="s">
        <v>29</v>
      </c>
      <c r="C156" s="51" t="s">
        <v>270</v>
      </c>
      <c r="D156" s="51" t="s">
        <v>157</v>
      </c>
      <c r="E156" s="67" t="s">
        <v>278</v>
      </c>
      <c r="F156" s="67"/>
      <c r="G156" s="60">
        <f>G157+G158+G159</f>
        <v>1141.5</v>
      </c>
      <c r="H156" s="60">
        <f>H157+H158+H159</f>
        <v>1189</v>
      </c>
    </row>
    <row r="157" spans="1:8" ht="31.5">
      <c r="A157" s="50" t="s">
        <v>167</v>
      </c>
      <c r="B157" s="51" t="s">
        <v>29</v>
      </c>
      <c r="C157" s="51" t="s">
        <v>270</v>
      </c>
      <c r="D157" s="51" t="s">
        <v>157</v>
      </c>
      <c r="E157" s="67" t="s">
        <v>278</v>
      </c>
      <c r="F157" s="67">
        <v>242</v>
      </c>
      <c r="G157" s="60">
        <v>169.7</v>
      </c>
      <c r="H157" s="60">
        <v>178.2</v>
      </c>
    </row>
    <row r="158" spans="1:8" ht="31.5">
      <c r="A158" s="50" t="s">
        <v>168</v>
      </c>
      <c r="B158" s="51" t="s">
        <v>29</v>
      </c>
      <c r="C158" s="51" t="s">
        <v>270</v>
      </c>
      <c r="D158" s="51" t="s">
        <v>157</v>
      </c>
      <c r="E158" s="67" t="s">
        <v>278</v>
      </c>
      <c r="F158" s="67">
        <v>244</v>
      </c>
      <c r="G158" s="60">
        <v>949.8</v>
      </c>
      <c r="H158" s="60">
        <v>987.8</v>
      </c>
    </row>
    <row r="159" spans="1:8" ht="15.75">
      <c r="A159" s="2" t="s">
        <v>219</v>
      </c>
      <c r="B159" s="51" t="s">
        <v>29</v>
      </c>
      <c r="C159" s="51" t="s">
        <v>270</v>
      </c>
      <c r="D159" s="51" t="s">
        <v>157</v>
      </c>
      <c r="E159" s="67" t="s">
        <v>278</v>
      </c>
      <c r="F159" s="67">
        <v>852</v>
      </c>
      <c r="G159" s="60">
        <v>22</v>
      </c>
      <c r="H159" s="60">
        <v>23</v>
      </c>
    </row>
    <row r="160" spans="1:8" ht="45">
      <c r="A160" s="70" t="s">
        <v>279</v>
      </c>
      <c r="B160" s="51" t="s">
        <v>29</v>
      </c>
      <c r="C160" s="51" t="s">
        <v>270</v>
      </c>
      <c r="D160" s="51" t="s">
        <v>157</v>
      </c>
      <c r="E160" s="67" t="s">
        <v>280</v>
      </c>
      <c r="F160" s="67"/>
      <c r="G160" s="60">
        <f>G161+G162</f>
        <v>2456.5</v>
      </c>
      <c r="H160" s="60">
        <f>H161+H162</f>
        <v>2530.7</v>
      </c>
    </row>
    <row r="161" spans="1:8" ht="31.5">
      <c r="A161" s="2" t="s">
        <v>186</v>
      </c>
      <c r="B161" s="51" t="s">
        <v>29</v>
      </c>
      <c r="C161" s="51" t="s">
        <v>270</v>
      </c>
      <c r="D161" s="51" t="s">
        <v>157</v>
      </c>
      <c r="E161" s="67" t="s">
        <v>280</v>
      </c>
      <c r="F161" s="67">
        <v>243</v>
      </c>
      <c r="G161" s="60">
        <v>650</v>
      </c>
      <c r="H161" s="60">
        <v>670</v>
      </c>
    </row>
    <row r="162" spans="1:8" ht="31.5">
      <c r="A162" s="50" t="s">
        <v>168</v>
      </c>
      <c r="B162" s="51" t="s">
        <v>29</v>
      </c>
      <c r="C162" s="51" t="s">
        <v>270</v>
      </c>
      <c r="D162" s="51" t="s">
        <v>157</v>
      </c>
      <c r="E162" s="67" t="s">
        <v>280</v>
      </c>
      <c r="F162" s="67">
        <v>244</v>
      </c>
      <c r="G162" s="60">
        <v>1806.5</v>
      </c>
      <c r="H162" s="60">
        <v>1860.7</v>
      </c>
    </row>
    <row r="163" spans="1:8" ht="31.5" hidden="1">
      <c r="A163" s="11" t="s">
        <v>394</v>
      </c>
      <c r="B163" s="51" t="s">
        <v>29</v>
      </c>
      <c r="C163" s="51" t="s">
        <v>270</v>
      </c>
      <c r="D163" s="51" t="s">
        <v>157</v>
      </c>
      <c r="E163" s="67" t="s">
        <v>282</v>
      </c>
      <c r="F163" s="67"/>
      <c r="G163" s="60">
        <f>G164</f>
        <v>0</v>
      </c>
      <c r="H163" s="60">
        <f>H164</f>
        <v>0</v>
      </c>
    </row>
    <row r="164" spans="1:8" ht="31.5" hidden="1">
      <c r="A164" s="2" t="s">
        <v>186</v>
      </c>
      <c r="B164" s="51" t="s">
        <v>29</v>
      </c>
      <c r="C164" s="51" t="s">
        <v>270</v>
      </c>
      <c r="D164" s="51" t="s">
        <v>157</v>
      </c>
      <c r="E164" s="67" t="s">
        <v>282</v>
      </c>
      <c r="F164" s="67">
        <v>243</v>
      </c>
      <c r="G164" s="60">
        <v>0</v>
      </c>
      <c r="H164" s="60">
        <v>0</v>
      </c>
    </row>
    <row r="165" spans="1:8" ht="63">
      <c r="A165" s="57" t="s">
        <v>283</v>
      </c>
      <c r="B165" s="51" t="s">
        <v>29</v>
      </c>
      <c r="C165" s="51"/>
      <c r="D165" s="51"/>
      <c r="E165" s="58" t="s">
        <v>284</v>
      </c>
      <c r="F165" s="58"/>
      <c r="G165" s="172">
        <f>G166</f>
        <v>232.9</v>
      </c>
      <c r="H165" s="172">
        <f>H166</f>
        <v>242.7</v>
      </c>
    </row>
    <row r="166" spans="1:8" ht="15.75">
      <c r="A166" s="2" t="s">
        <v>7</v>
      </c>
      <c r="B166" s="51" t="s">
        <v>29</v>
      </c>
      <c r="C166" s="51" t="s">
        <v>270</v>
      </c>
      <c r="D166" s="51" t="s">
        <v>157</v>
      </c>
      <c r="E166" s="49"/>
      <c r="F166" s="49"/>
      <c r="G166" s="60">
        <f>G167+G171+G173</f>
        <v>232.9</v>
      </c>
      <c r="H166" s="60">
        <f>H167+H171+H173</f>
        <v>242.7</v>
      </c>
    </row>
    <row r="167" spans="1:8" ht="15.75">
      <c r="A167" s="56" t="s">
        <v>285</v>
      </c>
      <c r="B167" s="51" t="s">
        <v>29</v>
      </c>
      <c r="C167" s="51" t="s">
        <v>270</v>
      </c>
      <c r="D167" s="51" t="s">
        <v>157</v>
      </c>
      <c r="E167" s="49" t="s">
        <v>286</v>
      </c>
      <c r="F167" s="49"/>
      <c r="G167" s="60">
        <f>G168+G169+G170</f>
        <v>38</v>
      </c>
      <c r="H167" s="60">
        <f>H168+H169+H170</f>
        <v>42.6</v>
      </c>
    </row>
    <row r="168" spans="1:8" ht="15.75">
      <c r="A168" s="2" t="s">
        <v>196</v>
      </c>
      <c r="B168" s="51" t="s">
        <v>29</v>
      </c>
      <c r="C168" s="51" t="s">
        <v>270</v>
      </c>
      <c r="D168" s="51" t="s">
        <v>157</v>
      </c>
      <c r="E168" s="49" t="s">
        <v>286</v>
      </c>
      <c r="F168" s="49">
        <v>112</v>
      </c>
      <c r="G168" s="60">
        <v>5</v>
      </c>
      <c r="H168" s="60">
        <v>5</v>
      </c>
    </row>
    <row r="169" spans="1:8" ht="31.5">
      <c r="A169" s="50" t="s">
        <v>167</v>
      </c>
      <c r="B169" s="51" t="s">
        <v>29</v>
      </c>
      <c r="C169" s="51" t="s">
        <v>270</v>
      </c>
      <c r="D169" s="51" t="s">
        <v>157</v>
      </c>
      <c r="E169" s="49" t="s">
        <v>286</v>
      </c>
      <c r="F169" s="49">
        <v>242</v>
      </c>
      <c r="G169" s="60">
        <v>8.8</v>
      </c>
      <c r="H169" s="60">
        <v>8.8</v>
      </c>
    </row>
    <row r="170" spans="1:8" ht="31.5">
      <c r="A170" s="50" t="s">
        <v>168</v>
      </c>
      <c r="B170" s="51" t="s">
        <v>29</v>
      </c>
      <c r="C170" s="51" t="s">
        <v>270</v>
      </c>
      <c r="D170" s="51" t="s">
        <v>157</v>
      </c>
      <c r="E170" s="49" t="s">
        <v>286</v>
      </c>
      <c r="F170" s="67">
        <v>244</v>
      </c>
      <c r="G170" s="60">
        <v>24.2</v>
      </c>
      <c r="H170" s="60">
        <v>28.8</v>
      </c>
    </row>
    <row r="171" spans="1:8" ht="31.5">
      <c r="A171" s="56" t="s">
        <v>287</v>
      </c>
      <c r="B171" s="51" t="s">
        <v>29</v>
      </c>
      <c r="C171" s="51" t="s">
        <v>270</v>
      </c>
      <c r="D171" s="51" t="s">
        <v>157</v>
      </c>
      <c r="E171" s="49" t="s">
        <v>288</v>
      </c>
      <c r="F171" s="49"/>
      <c r="G171" s="60">
        <f>G172</f>
        <v>99</v>
      </c>
      <c r="H171" s="60">
        <f>H172</f>
        <v>100</v>
      </c>
    </row>
    <row r="172" spans="1:8" ht="31.5">
      <c r="A172" s="50" t="s">
        <v>168</v>
      </c>
      <c r="B172" s="51" t="s">
        <v>29</v>
      </c>
      <c r="C172" s="51" t="s">
        <v>270</v>
      </c>
      <c r="D172" s="51" t="s">
        <v>157</v>
      </c>
      <c r="E172" s="49" t="s">
        <v>288</v>
      </c>
      <c r="F172" s="67">
        <v>244</v>
      </c>
      <c r="G172" s="60">
        <v>99</v>
      </c>
      <c r="H172" s="60">
        <v>100</v>
      </c>
    </row>
    <row r="173" spans="1:8" ht="15.75">
      <c r="A173" s="49" t="s">
        <v>197</v>
      </c>
      <c r="B173" s="51" t="s">
        <v>29</v>
      </c>
      <c r="C173" s="51" t="s">
        <v>270</v>
      </c>
      <c r="D173" s="51" t="s">
        <v>157</v>
      </c>
      <c r="E173" s="49" t="s">
        <v>289</v>
      </c>
      <c r="F173" s="49"/>
      <c r="G173" s="60">
        <f>G174+G175</f>
        <v>95.9</v>
      </c>
      <c r="H173" s="60">
        <f>H174+H175</f>
        <v>100.1</v>
      </c>
    </row>
    <row r="174" spans="1:8" ht="31.5">
      <c r="A174" s="50" t="s">
        <v>167</v>
      </c>
      <c r="B174" s="51" t="s">
        <v>29</v>
      </c>
      <c r="C174" s="51" t="s">
        <v>270</v>
      </c>
      <c r="D174" s="51" t="s">
        <v>157</v>
      </c>
      <c r="E174" s="49" t="s">
        <v>289</v>
      </c>
      <c r="F174" s="49">
        <v>242</v>
      </c>
      <c r="G174" s="60">
        <v>27.2</v>
      </c>
      <c r="H174" s="60">
        <v>48.6</v>
      </c>
    </row>
    <row r="175" spans="1:8" ht="31.5">
      <c r="A175" s="50" t="s">
        <v>168</v>
      </c>
      <c r="B175" s="51" t="s">
        <v>29</v>
      </c>
      <c r="C175" s="51" t="s">
        <v>270</v>
      </c>
      <c r="D175" s="51" t="s">
        <v>157</v>
      </c>
      <c r="E175" s="49" t="s">
        <v>289</v>
      </c>
      <c r="F175" s="67">
        <v>244</v>
      </c>
      <c r="G175" s="60">
        <v>68.7</v>
      </c>
      <c r="H175" s="60">
        <v>51.5</v>
      </c>
    </row>
    <row r="176" spans="1:8" ht="63">
      <c r="A176" s="57" t="s">
        <v>290</v>
      </c>
      <c r="B176" s="51" t="s">
        <v>29</v>
      </c>
      <c r="C176" s="51"/>
      <c r="D176" s="51"/>
      <c r="E176" s="58" t="s">
        <v>291</v>
      </c>
      <c r="F176" s="58"/>
      <c r="G176" s="172">
        <f>G177</f>
        <v>355.9</v>
      </c>
      <c r="H176" s="172">
        <f>H177</f>
        <v>382.4</v>
      </c>
    </row>
    <row r="177" spans="1:8" ht="15.75">
      <c r="A177" s="2" t="s">
        <v>7</v>
      </c>
      <c r="B177" s="51" t="s">
        <v>29</v>
      </c>
      <c r="C177" s="51" t="s">
        <v>270</v>
      </c>
      <c r="D177" s="51" t="s">
        <v>157</v>
      </c>
      <c r="E177" s="49"/>
      <c r="F177" s="49"/>
      <c r="G177" s="60">
        <f>G178+G182+G184</f>
        <v>355.9</v>
      </c>
      <c r="H177" s="60">
        <f>H178+H182+H184</f>
        <v>382.4</v>
      </c>
    </row>
    <row r="178" spans="1:8" ht="15.75">
      <c r="A178" s="49" t="s">
        <v>292</v>
      </c>
      <c r="B178" s="51" t="s">
        <v>29</v>
      </c>
      <c r="C178" s="51" t="s">
        <v>270</v>
      </c>
      <c r="D178" s="51" t="s">
        <v>157</v>
      </c>
      <c r="E178" s="49" t="s">
        <v>293</v>
      </c>
      <c r="F178" s="49"/>
      <c r="G178" s="60">
        <f>G179+G180+G181</f>
        <v>148.2</v>
      </c>
      <c r="H178" s="60">
        <f>H179+H180+H181</f>
        <v>169</v>
      </c>
    </row>
    <row r="179" spans="1:8" ht="15.75">
      <c r="A179" s="2" t="s">
        <v>196</v>
      </c>
      <c r="B179" s="51" t="s">
        <v>29</v>
      </c>
      <c r="C179" s="51" t="s">
        <v>270</v>
      </c>
      <c r="D179" s="51" t="s">
        <v>157</v>
      </c>
      <c r="E179" s="49" t="s">
        <v>293</v>
      </c>
      <c r="F179" s="49">
        <v>112</v>
      </c>
      <c r="G179" s="60">
        <v>12</v>
      </c>
      <c r="H179" s="60">
        <v>14</v>
      </c>
    </row>
    <row r="180" spans="1:8" ht="31.5">
      <c r="A180" s="50" t="s">
        <v>167</v>
      </c>
      <c r="B180" s="51" t="s">
        <v>29</v>
      </c>
      <c r="C180" s="51" t="s">
        <v>270</v>
      </c>
      <c r="D180" s="51" t="s">
        <v>157</v>
      </c>
      <c r="E180" s="49" t="s">
        <v>293</v>
      </c>
      <c r="F180" s="49">
        <v>242</v>
      </c>
      <c r="G180" s="60">
        <v>17.2</v>
      </c>
      <c r="H180" s="60">
        <v>20</v>
      </c>
    </row>
    <row r="181" spans="1:8" ht="31.5">
      <c r="A181" s="50" t="s">
        <v>168</v>
      </c>
      <c r="B181" s="51" t="s">
        <v>29</v>
      </c>
      <c r="C181" s="51" t="s">
        <v>270</v>
      </c>
      <c r="D181" s="51" t="s">
        <v>157</v>
      </c>
      <c r="E181" s="49" t="s">
        <v>293</v>
      </c>
      <c r="F181" s="49">
        <v>244</v>
      </c>
      <c r="G181" s="60">
        <v>119</v>
      </c>
      <c r="H181" s="60">
        <v>135</v>
      </c>
    </row>
    <row r="182" spans="1:8" ht="15.75">
      <c r="A182" s="49" t="s">
        <v>294</v>
      </c>
      <c r="B182" s="51" t="s">
        <v>29</v>
      </c>
      <c r="C182" s="51" t="s">
        <v>270</v>
      </c>
      <c r="D182" s="51" t="s">
        <v>157</v>
      </c>
      <c r="E182" s="49" t="s">
        <v>295</v>
      </c>
      <c r="F182" s="49"/>
      <c r="G182" s="60">
        <f>G183</f>
        <v>81.8</v>
      </c>
      <c r="H182" s="60">
        <f>H183</f>
        <v>97</v>
      </c>
    </row>
    <row r="183" spans="1:8" ht="31.5">
      <c r="A183" s="50" t="s">
        <v>168</v>
      </c>
      <c r="B183" s="51" t="s">
        <v>29</v>
      </c>
      <c r="C183" s="51" t="s">
        <v>270</v>
      </c>
      <c r="D183" s="51" t="s">
        <v>157</v>
      </c>
      <c r="E183" s="49" t="s">
        <v>295</v>
      </c>
      <c r="F183" s="49">
        <v>244</v>
      </c>
      <c r="G183" s="60">
        <v>81.8</v>
      </c>
      <c r="H183" s="60">
        <v>97</v>
      </c>
    </row>
    <row r="184" spans="1:8" ht="31.5">
      <c r="A184" s="56" t="s">
        <v>277</v>
      </c>
      <c r="B184" s="51" t="s">
        <v>29</v>
      </c>
      <c r="C184" s="51" t="s">
        <v>270</v>
      </c>
      <c r="D184" s="51" t="s">
        <v>157</v>
      </c>
      <c r="E184" s="49" t="s">
        <v>296</v>
      </c>
      <c r="F184" s="49"/>
      <c r="G184" s="60">
        <f>G185+G186</f>
        <v>125.9</v>
      </c>
      <c r="H184" s="60">
        <f>H185+H186</f>
        <v>116.39999999999999</v>
      </c>
    </row>
    <row r="185" spans="1:8" ht="31.5">
      <c r="A185" s="50" t="s">
        <v>167</v>
      </c>
      <c r="B185" s="51" t="s">
        <v>29</v>
      </c>
      <c r="C185" s="51" t="s">
        <v>270</v>
      </c>
      <c r="D185" s="51" t="s">
        <v>157</v>
      </c>
      <c r="E185" s="49" t="s">
        <v>296</v>
      </c>
      <c r="F185" s="49">
        <v>242</v>
      </c>
      <c r="G185" s="60">
        <v>66.7</v>
      </c>
      <c r="H185" s="60">
        <v>41.3</v>
      </c>
    </row>
    <row r="186" spans="1:8" ht="31.5">
      <c r="A186" s="50" t="s">
        <v>168</v>
      </c>
      <c r="B186" s="51" t="s">
        <v>29</v>
      </c>
      <c r="C186" s="51" t="s">
        <v>270</v>
      </c>
      <c r="D186" s="51" t="s">
        <v>157</v>
      </c>
      <c r="E186" s="49" t="s">
        <v>296</v>
      </c>
      <c r="F186" s="49">
        <v>244</v>
      </c>
      <c r="G186" s="60">
        <v>59.2</v>
      </c>
      <c r="H186" s="60">
        <v>75.1</v>
      </c>
    </row>
    <row r="187" spans="1:8" ht="63">
      <c r="A187" s="71" t="s">
        <v>430</v>
      </c>
      <c r="B187" s="51" t="s">
        <v>29</v>
      </c>
      <c r="C187" s="72"/>
      <c r="D187" s="72"/>
      <c r="E187" s="49" t="s">
        <v>297</v>
      </c>
      <c r="F187" s="49"/>
      <c r="G187" s="60">
        <f>G188+G191+G194</f>
        <v>2005.5</v>
      </c>
      <c r="H187" s="60">
        <f>H188+H191+H194</f>
        <v>2065</v>
      </c>
    </row>
    <row r="188" spans="1:8" ht="47.25">
      <c r="A188" s="73" t="s">
        <v>26</v>
      </c>
      <c r="B188" s="51" t="s">
        <v>29</v>
      </c>
      <c r="C188" s="51" t="s">
        <v>158</v>
      </c>
      <c r="D188" s="51" t="s">
        <v>298</v>
      </c>
      <c r="E188" s="74"/>
      <c r="F188" s="74"/>
      <c r="G188" s="60">
        <f>G189</f>
        <v>870.5</v>
      </c>
      <c r="H188" s="60">
        <f>H189</f>
        <v>750</v>
      </c>
    </row>
    <row r="189" spans="1:8" ht="31.5">
      <c r="A189" s="71" t="s">
        <v>299</v>
      </c>
      <c r="B189" s="51" t="s">
        <v>29</v>
      </c>
      <c r="C189" s="51" t="s">
        <v>158</v>
      </c>
      <c r="D189" s="51" t="s">
        <v>298</v>
      </c>
      <c r="E189" s="49" t="s">
        <v>300</v>
      </c>
      <c r="F189" s="49"/>
      <c r="G189" s="60">
        <f>G190</f>
        <v>870.5</v>
      </c>
      <c r="H189" s="60">
        <f>H190</f>
        <v>750</v>
      </c>
    </row>
    <row r="190" spans="1:8" ht="31.5">
      <c r="A190" s="50" t="s">
        <v>168</v>
      </c>
      <c r="B190" s="51" t="s">
        <v>29</v>
      </c>
      <c r="C190" s="51" t="s">
        <v>158</v>
      </c>
      <c r="D190" s="51" t="s">
        <v>298</v>
      </c>
      <c r="E190" s="49" t="s">
        <v>300</v>
      </c>
      <c r="F190" s="49">
        <v>244</v>
      </c>
      <c r="G190" s="60">
        <v>870.5</v>
      </c>
      <c r="H190" s="60">
        <v>750</v>
      </c>
    </row>
    <row r="191" spans="1:8" ht="15.75">
      <c r="A191" s="50" t="s">
        <v>2</v>
      </c>
      <c r="B191" s="51" t="s">
        <v>29</v>
      </c>
      <c r="C191" s="51" t="s">
        <v>157</v>
      </c>
      <c r="D191" s="51" t="s">
        <v>201</v>
      </c>
      <c r="E191" s="49"/>
      <c r="F191" s="49"/>
      <c r="G191" s="60">
        <f>G192</f>
        <v>250</v>
      </c>
      <c r="H191" s="60">
        <f>H192</f>
        <v>300</v>
      </c>
    </row>
    <row r="192" spans="1:8" ht="31.5">
      <c r="A192" s="71" t="s">
        <v>299</v>
      </c>
      <c r="B192" s="51" t="s">
        <v>29</v>
      </c>
      <c r="C192" s="51" t="s">
        <v>157</v>
      </c>
      <c r="D192" s="51" t="s">
        <v>201</v>
      </c>
      <c r="E192" s="49" t="s">
        <v>300</v>
      </c>
      <c r="F192" s="49"/>
      <c r="G192" s="60">
        <f>G193</f>
        <v>250</v>
      </c>
      <c r="H192" s="60">
        <f>H193</f>
        <v>300</v>
      </c>
    </row>
    <row r="193" spans="1:8" ht="31.5">
      <c r="A193" s="50" t="s">
        <v>168</v>
      </c>
      <c r="B193" s="51" t="s">
        <v>29</v>
      </c>
      <c r="C193" s="51" t="s">
        <v>157</v>
      </c>
      <c r="D193" s="51" t="s">
        <v>201</v>
      </c>
      <c r="E193" s="49" t="s">
        <v>300</v>
      </c>
      <c r="F193" s="49">
        <v>244</v>
      </c>
      <c r="G193" s="60">
        <v>250</v>
      </c>
      <c r="H193" s="60">
        <v>300</v>
      </c>
    </row>
    <row r="194" spans="1:8" ht="47.25">
      <c r="A194" s="73" t="s">
        <v>26</v>
      </c>
      <c r="B194" s="51" t="s">
        <v>29</v>
      </c>
      <c r="C194" s="51" t="s">
        <v>158</v>
      </c>
      <c r="D194" s="51" t="s">
        <v>298</v>
      </c>
      <c r="E194" s="49"/>
      <c r="F194" s="49"/>
      <c r="G194" s="60">
        <f>G195+G197+G199</f>
        <v>885</v>
      </c>
      <c r="H194" s="60">
        <f>H195+H197+H199</f>
        <v>1015</v>
      </c>
    </row>
    <row r="195" spans="1:8" ht="15.75">
      <c r="A195" s="71" t="s">
        <v>301</v>
      </c>
      <c r="B195" s="51" t="s">
        <v>29</v>
      </c>
      <c r="C195" s="51" t="s">
        <v>158</v>
      </c>
      <c r="D195" s="51" t="s">
        <v>298</v>
      </c>
      <c r="E195" s="49" t="s">
        <v>302</v>
      </c>
      <c r="F195" s="49"/>
      <c r="G195" s="60">
        <f>G196</f>
        <v>200</v>
      </c>
      <c r="H195" s="60">
        <f>H196</f>
        <v>210</v>
      </c>
    </row>
    <row r="196" spans="1:8" ht="31.5">
      <c r="A196" s="50" t="s">
        <v>168</v>
      </c>
      <c r="B196" s="51" t="s">
        <v>29</v>
      </c>
      <c r="C196" s="51" t="s">
        <v>158</v>
      </c>
      <c r="D196" s="51" t="s">
        <v>298</v>
      </c>
      <c r="E196" s="49" t="s">
        <v>302</v>
      </c>
      <c r="F196" s="49">
        <v>244</v>
      </c>
      <c r="G196" s="60">
        <v>200</v>
      </c>
      <c r="H196" s="60">
        <v>210</v>
      </c>
    </row>
    <row r="197" spans="1:8" ht="15.75">
      <c r="A197" s="71" t="s">
        <v>303</v>
      </c>
      <c r="B197" s="51" t="s">
        <v>29</v>
      </c>
      <c r="C197" s="51" t="s">
        <v>158</v>
      </c>
      <c r="D197" s="51" t="s">
        <v>298</v>
      </c>
      <c r="E197" s="49" t="s">
        <v>304</v>
      </c>
      <c r="F197" s="49"/>
      <c r="G197" s="60">
        <f>G198</f>
        <v>475</v>
      </c>
      <c r="H197" s="60">
        <f>H198</f>
        <v>575</v>
      </c>
    </row>
    <row r="198" spans="1:8" ht="31.5">
      <c r="A198" s="50" t="s">
        <v>168</v>
      </c>
      <c r="B198" s="51" t="s">
        <v>29</v>
      </c>
      <c r="C198" s="51" t="s">
        <v>158</v>
      </c>
      <c r="D198" s="51" t="s">
        <v>298</v>
      </c>
      <c r="E198" s="49" t="s">
        <v>304</v>
      </c>
      <c r="F198" s="49">
        <v>244</v>
      </c>
      <c r="G198" s="60">
        <v>475</v>
      </c>
      <c r="H198" s="60">
        <v>575</v>
      </c>
    </row>
    <row r="199" spans="1:8" ht="15.75">
      <c r="A199" s="71" t="s">
        <v>305</v>
      </c>
      <c r="B199" s="51" t="s">
        <v>29</v>
      </c>
      <c r="C199" s="51" t="s">
        <v>158</v>
      </c>
      <c r="D199" s="51" t="s">
        <v>298</v>
      </c>
      <c r="E199" s="49" t="s">
        <v>306</v>
      </c>
      <c r="F199" s="49"/>
      <c r="G199" s="60">
        <f>G200</f>
        <v>210</v>
      </c>
      <c r="H199" s="60">
        <f>H200</f>
        <v>230</v>
      </c>
    </row>
    <row r="200" spans="1:8" ht="31.5">
      <c r="A200" s="50" t="s">
        <v>168</v>
      </c>
      <c r="B200" s="51" t="s">
        <v>29</v>
      </c>
      <c r="C200" s="51" t="s">
        <v>158</v>
      </c>
      <c r="D200" s="51" t="s">
        <v>298</v>
      </c>
      <c r="E200" s="49" t="s">
        <v>306</v>
      </c>
      <c r="F200" s="49">
        <v>244</v>
      </c>
      <c r="G200" s="60">
        <v>210</v>
      </c>
      <c r="H200" s="60">
        <v>230</v>
      </c>
    </row>
    <row r="201" spans="1:8" ht="48.75" customHeight="1">
      <c r="A201" s="56" t="s">
        <v>429</v>
      </c>
      <c r="B201" s="51" t="s">
        <v>29</v>
      </c>
      <c r="C201" s="51"/>
      <c r="D201" s="51"/>
      <c r="E201" s="49" t="s">
        <v>307</v>
      </c>
      <c r="F201" s="49"/>
      <c r="G201" s="60">
        <f>G202+G205+G208</f>
        <v>16096</v>
      </c>
      <c r="H201" s="60">
        <f>H202+H205+H208</f>
        <v>17675.8</v>
      </c>
    </row>
    <row r="202" spans="1:8" ht="15.75">
      <c r="A202" s="50" t="s">
        <v>6</v>
      </c>
      <c r="B202" s="51"/>
      <c r="C202" s="51" t="s">
        <v>184</v>
      </c>
      <c r="D202" s="51" t="s">
        <v>158</v>
      </c>
      <c r="E202" s="74"/>
      <c r="F202" s="49"/>
      <c r="G202" s="60">
        <f>G203</f>
        <v>1596</v>
      </c>
      <c r="H202" s="60">
        <f>H203</f>
        <v>1675.8</v>
      </c>
    </row>
    <row r="203" spans="1:8" ht="15.75">
      <c r="A203" s="49" t="s">
        <v>308</v>
      </c>
      <c r="B203" s="51" t="s">
        <v>29</v>
      </c>
      <c r="C203" s="51" t="s">
        <v>184</v>
      </c>
      <c r="D203" s="51" t="s">
        <v>158</v>
      </c>
      <c r="E203" s="49" t="s">
        <v>309</v>
      </c>
      <c r="F203" s="49"/>
      <c r="G203" s="60">
        <f>G204</f>
        <v>1596</v>
      </c>
      <c r="H203" s="60">
        <f>H204</f>
        <v>1675.8</v>
      </c>
    </row>
    <row r="204" spans="1:8" ht="31.5">
      <c r="A204" s="50" t="s">
        <v>168</v>
      </c>
      <c r="B204" s="51" t="s">
        <v>29</v>
      </c>
      <c r="C204" s="51" t="s">
        <v>184</v>
      </c>
      <c r="D204" s="51" t="s">
        <v>158</v>
      </c>
      <c r="E204" s="49" t="s">
        <v>309</v>
      </c>
      <c r="F204" s="49">
        <v>244</v>
      </c>
      <c r="G204" s="60">
        <v>1596</v>
      </c>
      <c r="H204" s="60">
        <v>1675.8</v>
      </c>
    </row>
    <row r="205" spans="1:8" ht="15.75">
      <c r="A205" s="2" t="s">
        <v>111</v>
      </c>
      <c r="B205" s="51"/>
      <c r="C205" s="51" t="s">
        <v>180</v>
      </c>
      <c r="D205" s="51" t="s">
        <v>298</v>
      </c>
      <c r="E205" s="49"/>
      <c r="F205" s="49"/>
      <c r="G205" s="60">
        <f>G206</f>
        <v>7000</v>
      </c>
      <c r="H205" s="60">
        <f>H206</f>
        <v>7500</v>
      </c>
    </row>
    <row r="206" spans="1:8" ht="15.75">
      <c r="A206" s="49" t="s">
        <v>310</v>
      </c>
      <c r="B206" s="51" t="s">
        <v>29</v>
      </c>
      <c r="C206" s="51" t="s">
        <v>180</v>
      </c>
      <c r="D206" s="51" t="s">
        <v>298</v>
      </c>
      <c r="E206" s="49" t="s">
        <v>311</v>
      </c>
      <c r="F206" s="49"/>
      <c r="G206" s="60">
        <f>G207</f>
        <v>7000</v>
      </c>
      <c r="H206" s="60">
        <f>H207</f>
        <v>7500</v>
      </c>
    </row>
    <row r="207" spans="1:8" ht="31.5">
      <c r="A207" s="50" t="s">
        <v>168</v>
      </c>
      <c r="B207" s="51" t="s">
        <v>29</v>
      </c>
      <c r="C207" s="51" t="s">
        <v>180</v>
      </c>
      <c r="D207" s="51" t="s">
        <v>298</v>
      </c>
      <c r="E207" s="49" t="s">
        <v>311</v>
      </c>
      <c r="F207" s="49">
        <v>244</v>
      </c>
      <c r="G207" s="60">
        <v>7000</v>
      </c>
      <c r="H207" s="60">
        <v>7500</v>
      </c>
    </row>
    <row r="208" spans="1:8" ht="15.75">
      <c r="A208" s="50" t="s">
        <v>6</v>
      </c>
      <c r="B208" s="51" t="s">
        <v>29</v>
      </c>
      <c r="C208" s="51" t="s">
        <v>184</v>
      </c>
      <c r="D208" s="51" t="s">
        <v>158</v>
      </c>
      <c r="E208" s="49"/>
      <c r="F208" s="49"/>
      <c r="G208" s="60">
        <f>G209</f>
        <v>7500</v>
      </c>
      <c r="H208" s="60">
        <f>H209</f>
        <v>8500</v>
      </c>
    </row>
    <row r="209" spans="1:8" ht="15.75">
      <c r="A209" s="49" t="s">
        <v>312</v>
      </c>
      <c r="B209" s="51" t="s">
        <v>29</v>
      </c>
      <c r="C209" s="51" t="s">
        <v>184</v>
      </c>
      <c r="D209" s="51" t="s">
        <v>158</v>
      </c>
      <c r="E209" s="49" t="s">
        <v>313</v>
      </c>
      <c r="F209" s="49" t="s">
        <v>314</v>
      </c>
      <c r="G209" s="60">
        <f>G210+G211</f>
        <v>7500</v>
      </c>
      <c r="H209" s="60">
        <f>H210+H211</f>
        <v>8500</v>
      </c>
    </row>
    <row r="210" spans="1:8" ht="31.5">
      <c r="A210" s="2" t="s">
        <v>186</v>
      </c>
      <c r="B210" s="51" t="s">
        <v>29</v>
      </c>
      <c r="C210" s="51" t="s">
        <v>184</v>
      </c>
      <c r="D210" s="51" t="s">
        <v>158</v>
      </c>
      <c r="E210" s="49" t="s">
        <v>313</v>
      </c>
      <c r="F210" s="49">
        <v>243</v>
      </c>
      <c r="G210" s="60">
        <v>1000</v>
      </c>
      <c r="H210" s="60">
        <v>1500</v>
      </c>
    </row>
    <row r="211" spans="1:8" ht="31.5">
      <c r="A211" s="50" t="s">
        <v>168</v>
      </c>
      <c r="B211" s="51" t="s">
        <v>29</v>
      </c>
      <c r="C211" s="51" t="s">
        <v>184</v>
      </c>
      <c r="D211" s="51" t="s">
        <v>158</v>
      </c>
      <c r="E211" s="49" t="s">
        <v>313</v>
      </c>
      <c r="F211" s="49">
        <v>244</v>
      </c>
      <c r="G211" s="60">
        <v>6500</v>
      </c>
      <c r="H211" s="60">
        <v>7000</v>
      </c>
    </row>
    <row r="212" spans="1:8" ht="78.75" hidden="1">
      <c r="A212" s="56" t="s">
        <v>315</v>
      </c>
      <c r="B212" s="51" t="s">
        <v>29</v>
      </c>
      <c r="C212" s="51"/>
      <c r="D212" s="51"/>
      <c r="E212" s="49" t="s">
        <v>316</v>
      </c>
      <c r="F212" s="49"/>
      <c r="G212" s="60">
        <f aca="true" t="shared" si="1" ref="G212:H214">G213</f>
        <v>0</v>
      </c>
      <c r="H212" s="60">
        <f t="shared" si="1"/>
        <v>0</v>
      </c>
    </row>
    <row r="213" spans="1:8" ht="15.75" hidden="1">
      <c r="A213" s="2" t="s">
        <v>3</v>
      </c>
      <c r="B213" s="51" t="s">
        <v>29</v>
      </c>
      <c r="C213" s="51" t="s">
        <v>180</v>
      </c>
      <c r="D213" s="51" t="s">
        <v>181</v>
      </c>
      <c r="E213" s="49"/>
      <c r="F213" s="49"/>
      <c r="G213" s="60">
        <f t="shared" si="1"/>
        <v>0</v>
      </c>
      <c r="H213" s="60">
        <f t="shared" si="1"/>
        <v>0</v>
      </c>
    </row>
    <row r="214" spans="1:8" ht="31.5" hidden="1">
      <c r="A214" s="56" t="s">
        <v>317</v>
      </c>
      <c r="B214" s="51" t="s">
        <v>29</v>
      </c>
      <c r="C214" s="51" t="s">
        <v>180</v>
      </c>
      <c r="D214" s="51" t="s">
        <v>181</v>
      </c>
      <c r="E214" s="49" t="s">
        <v>318</v>
      </c>
      <c r="F214" s="49"/>
      <c r="G214" s="60">
        <f t="shared" si="1"/>
        <v>0</v>
      </c>
      <c r="H214" s="60">
        <f t="shared" si="1"/>
        <v>0</v>
      </c>
    </row>
    <row r="215" spans="1:8" ht="15.75" hidden="1">
      <c r="A215" s="2" t="s">
        <v>219</v>
      </c>
      <c r="B215" s="51" t="s">
        <v>29</v>
      </c>
      <c r="C215" s="51" t="s">
        <v>180</v>
      </c>
      <c r="D215" s="51" t="s">
        <v>181</v>
      </c>
      <c r="E215" s="49" t="s">
        <v>318</v>
      </c>
      <c r="F215" s="49">
        <v>852</v>
      </c>
      <c r="G215" s="60">
        <v>0</v>
      </c>
      <c r="H215" s="60">
        <v>0</v>
      </c>
    </row>
    <row r="216" spans="1:8" ht="47.25">
      <c r="A216" s="50" t="s">
        <v>736</v>
      </c>
      <c r="B216" s="51" t="s">
        <v>29</v>
      </c>
      <c r="C216" s="105"/>
      <c r="D216" s="105"/>
      <c r="E216" s="104" t="s">
        <v>737</v>
      </c>
      <c r="F216" s="104"/>
      <c r="G216" s="60">
        <f aca="true" t="shared" si="2" ref="G216:H219">G217</f>
        <v>80</v>
      </c>
      <c r="H216" s="60">
        <f t="shared" si="2"/>
        <v>80</v>
      </c>
    </row>
    <row r="217" spans="1:8" ht="15.75">
      <c r="A217" s="2" t="s">
        <v>111</v>
      </c>
      <c r="B217" s="51" t="s">
        <v>29</v>
      </c>
      <c r="C217" s="105" t="s">
        <v>180</v>
      </c>
      <c r="D217" s="105" t="s">
        <v>298</v>
      </c>
      <c r="E217" s="104"/>
      <c r="F217" s="104"/>
      <c r="G217" s="60">
        <f t="shared" si="2"/>
        <v>80</v>
      </c>
      <c r="H217" s="60">
        <f t="shared" si="2"/>
        <v>80</v>
      </c>
    </row>
    <row r="218" spans="1:8" ht="15.75">
      <c r="A218" s="2" t="s">
        <v>739</v>
      </c>
      <c r="B218" s="51" t="s">
        <v>29</v>
      </c>
      <c r="C218" s="105" t="s">
        <v>180</v>
      </c>
      <c r="D218" s="105" t="s">
        <v>298</v>
      </c>
      <c r="E218" s="106" t="s">
        <v>740</v>
      </c>
      <c r="F218" s="104"/>
      <c r="G218" s="60">
        <f t="shared" si="2"/>
        <v>80</v>
      </c>
      <c r="H218" s="60">
        <f t="shared" si="2"/>
        <v>80</v>
      </c>
    </row>
    <row r="219" spans="1:8" ht="15.75">
      <c r="A219" s="50" t="s">
        <v>738</v>
      </c>
      <c r="B219" s="51" t="s">
        <v>29</v>
      </c>
      <c r="C219" s="105" t="s">
        <v>180</v>
      </c>
      <c r="D219" s="105" t="s">
        <v>298</v>
      </c>
      <c r="E219" s="104" t="s">
        <v>741</v>
      </c>
      <c r="F219" s="104"/>
      <c r="G219" s="60">
        <f t="shared" si="2"/>
        <v>80</v>
      </c>
      <c r="H219" s="60">
        <f t="shared" si="2"/>
        <v>80</v>
      </c>
    </row>
    <row r="220" spans="1:8" ht="31.5">
      <c r="A220" s="50" t="s">
        <v>168</v>
      </c>
      <c r="B220" s="51" t="s">
        <v>29</v>
      </c>
      <c r="C220" s="105" t="s">
        <v>180</v>
      </c>
      <c r="D220" s="105" t="s">
        <v>298</v>
      </c>
      <c r="E220" s="104" t="s">
        <v>741</v>
      </c>
      <c r="F220" s="104">
        <v>244</v>
      </c>
      <c r="G220" s="60">
        <v>80</v>
      </c>
      <c r="H220" s="60">
        <v>80</v>
      </c>
    </row>
    <row r="221" spans="1:8" ht="15.75">
      <c r="A221" s="50" t="s">
        <v>23</v>
      </c>
      <c r="B221" s="51" t="s">
        <v>29</v>
      </c>
      <c r="C221" s="51"/>
      <c r="D221" s="51"/>
      <c r="E221" s="75" t="s">
        <v>155</v>
      </c>
      <c r="F221" s="52"/>
      <c r="G221" s="76">
        <f>G222+G226+G235</f>
        <v>13307</v>
      </c>
      <c r="H221" s="76">
        <f>H222+H226+H235</f>
        <v>13943.2</v>
      </c>
    </row>
    <row r="222" spans="1:8" ht="47.25">
      <c r="A222" s="54" t="s">
        <v>319</v>
      </c>
      <c r="B222" s="51" t="s">
        <v>29</v>
      </c>
      <c r="C222" s="51"/>
      <c r="D222" s="51"/>
      <c r="E222" s="77" t="s">
        <v>320</v>
      </c>
      <c r="F222" s="78"/>
      <c r="G222" s="79">
        <f aca="true" t="shared" si="3" ref="G222:H224">G223</f>
        <v>1575.9</v>
      </c>
      <c r="H222" s="79">
        <f t="shared" si="3"/>
        <v>1654.7</v>
      </c>
    </row>
    <row r="223" spans="1:8" ht="47.25">
      <c r="A223" s="50" t="s">
        <v>321</v>
      </c>
      <c r="B223" s="51" t="s">
        <v>29</v>
      </c>
      <c r="C223" s="51" t="s">
        <v>157</v>
      </c>
      <c r="D223" s="51" t="s">
        <v>180</v>
      </c>
      <c r="E223" s="80"/>
      <c r="F223" s="81"/>
      <c r="G223" s="76">
        <f t="shared" si="3"/>
        <v>1575.9</v>
      </c>
      <c r="H223" s="76">
        <f t="shared" si="3"/>
        <v>1654.7</v>
      </c>
    </row>
    <row r="224" spans="1:8" ht="63">
      <c r="A224" s="50" t="s">
        <v>322</v>
      </c>
      <c r="B224" s="51" t="s">
        <v>29</v>
      </c>
      <c r="C224" s="51" t="s">
        <v>157</v>
      </c>
      <c r="D224" s="51" t="s">
        <v>180</v>
      </c>
      <c r="E224" s="82" t="s">
        <v>323</v>
      </c>
      <c r="F224" s="83"/>
      <c r="G224" s="76">
        <f t="shared" si="3"/>
        <v>1575.9</v>
      </c>
      <c r="H224" s="76">
        <f t="shared" si="3"/>
        <v>1654.7</v>
      </c>
    </row>
    <row r="225" spans="1:8" ht="31.5">
      <c r="A225" s="50" t="s">
        <v>160</v>
      </c>
      <c r="B225" s="51" t="s">
        <v>29</v>
      </c>
      <c r="C225" s="51" t="s">
        <v>157</v>
      </c>
      <c r="D225" s="51" t="s">
        <v>180</v>
      </c>
      <c r="E225" s="82" t="s">
        <v>323</v>
      </c>
      <c r="F225" s="83">
        <v>121</v>
      </c>
      <c r="G225" s="60">
        <v>1575.9</v>
      </c>
      <c r="H225" s="60">
        <v>1654.7</v>
      </c>
    </row>
    <row r="226" spans="1:8" ht="31.5">
      <c r="A226" s="54" t="s">
        <v>163</v>
      </c>
      <c r="B226" s="51" t="s">
        <v>29</v>
      </c>
      <c r="C226" s="51"/>
      <c r="D226" s="51"/>
      <c r="E226" s="77" t="s">
        <v>164</v>
      </c>
      <c r="F226" s="78"/>
      <c r="G226" s="79">
        <f>G227</f>
        <v>10701</v>
      </c>
      <c r="H226" s="79">
        <f>H227</f>
        <v>11258.4</v>
      </c>
    </row>
    <row r="227" spans="1:8" ht="47.25">
      <c r="A227" s="50" t="s">
        <v>321</v>
      </c>
      <c r="B227" s="51" t="s">
        <v>29</v>
      </c>
      <c r="C227" s="51" t="s">
        <v>157</v>
      </c>
      <c r="D227" s="51" t="s">
        <v>180</v>
      </c>
      <c r="E227" s="80"/>
      <c r="F227" s="81"/>
      <c r="G227" s="76">
        <f>G228+G230</f>
        <v>10701</v>
      </c>
      <c r="H227" s="76">
        <f>H228+H230</f>
        <v>11258.4</v>
      </c>
    </row>
    <row r="228" spans="1:8" ht="63">
      <c r="A228" s="50" t="s">
        <v>324</v>
      </c>
      <c r="B228" s="51" t="s">
        <v>29</v>
      </c>
      <c r="C228" s="51" t="s">
        <v>157</v>
      </c>
      <c r="D228" s="51" t="s">
        <v>180</v>
      </c>
      <c r="E228" s="82" t="s">
        <v>325</v>
      </c>
      <c r="F228" s="83"/>
      <c r="G228" s="76">
        <f>G229</f>
        <v>8177.4</v>
      </c>
      <c r="H228" s="76">
        <f>H229</f>
        <v>8586.3</v>
      </c>
    </row>
    <row r="229" spans="1:8" ht="31.5">
      <c r="A229" s="50" t="s">
        <v>160</v>
      </c>
      <c r="B229" s="51" t="s">
        <v>29</v>
      </c>
      <c r="C229" s="51" t="s">
        <v>157</v>
      </c>
      <c r="D229" s="51" t="s">
        <v>180</v>
      </c>
      <c r="E229" s="82" t="s">
        <v>325</v>
      </c>
      <c r="F229" s="83">
        <v>121</v>
      </c>
      <c r="G229" s="161">
        <v>8177.4</v>
      </c>
      <c r="H229" s="161">
        <v>8586.3</v>
      </c>
    </row>
    <row r="230" spans="1:8" ht="63">
      <c r="A230" s="50" t="s">
        <v>165</v>
      </c>
      <c r="B230" s="51" t="s">
        <v>29</v>
      </c>
      <c r="C230" s="51" t="s">
        <v>157</v>
      </c>
      <c r="D230" s="51" t="s">
        <v>180</v>
      </c>
      <c r="E230" s="82" t="s">
        <v>166</v>
      </c>
      <c r="F230" s="83"/>
      <c r="G230" s="76">
        <f>G231+G232+G233+G234</f>
        <v>2523.6</v>
      </c>
      <c r="H230" s="76">
        <f>H231+H232+H233+H234</f>
        <v>2672.1</v>
      </c>
    </row>
    <row r="231" spans="1:8" ht="31.5">
      <c r="A231" s="50" t="s">
        <v>162</v>
      </c>
      <c r="B231" s="51" t="s">
        <v>29</v>
      </c>
      <c r="C231" s="51" t="s">
        <v>157</v>
      </c>
      <c r="D231" s="51" t="s">
        <v>180</v>
      </c>
      <c r="E231" s="82" t="s">
        <v>166</v>
      </c>
      <c r="F231" s="83">
        <v>122</v>
      </c>
      <c r="G231" s="89">
        <v>60.5</v>
      </c>
      <c r="H231" s="89">
        <v>63.5</v>
      </c>
    </row>
    <row r="232" spans="1:8" ht="31.5">
      <c r="A232" s="50" t="s">
        <v>167</v>
      </c>
      <c r="B232" s="51" t="s">
        <v>29</v>
      </c>
      <c r="C232" s="51" t="s">
        <v>157</v>
      </c>
      <c r="D232" s="51" t="s">
        <v>180</v>
      </c>
      <c r="E232" s="82" t="s">
        <v>166</v>
      </c>
      <c r="F232" s="83">
        <v>242</v>
      </c>
      <c r="G232" s="89">
        <v>758.1</v>
      </c>
      <c r="H232" s="89">
        <v>803.6</v>
      </c>
    </row>
    <row r="233" spans="1:8" ht="31.5">
      <c r="A233" s="50" t="s">
        <v>168</v>
      </c>
      <c r="B233" s="51" t="s">
        <v>29</v>
      </c>
      <c r="C233" s="51" t="s">
        <v>157</v>
      </c>
      <c r="D233" s="51" t="s">
        <v>180</v>
      </c>
      <c r="E233" s="82" t="s">
        <v>166</v>
      </c>
      <c r="F233" s="83">
        <v>244</v>
      </c>
      <c r="G233" s="89">
        <v>1500</v>
      </c>
      <c r="H233" s="89">
        <v>1600</v>
      </c>
    </row>
    <row r="234" spans="1:8" ht="15.75">
      <c r="A234" s="50" t="s">
        <v>169</v>
      </c>
      <c r="B234" s="51" t="s">
        <v>29</v>
      </c>
      <c r="C234" s="51" t="s">
        <v>157</v>
      </c>
      <c r="D234" s="51" t="s">
        <v>180</v>
      </c>
      <c r="E234" s="82" t="s">
        <v>166</v>
      </c>
      <c r="F234" s="83">
        <v>852</v>
      </c>
      <c r="G234" s="89">
        <v>205</v>
      </c>
      <c r="H234" s="89">
        <v>205</v>
      </c>
    </row>
    <row r="235" spans="1:8" ht="31.5">
      <c r="A235" s="54" t="s">
        <v>326</v>
      </c>
      <c r="B235" s="51" t="s">
        <v>29</v>
      </c>
      <c r="C235" s="51" t="s">
        <v>157</v>
      </c>
      <c r="D235" s="51" t="s">
        <v>201</v>
      </c>
      <c r="E235" s="77" t="s">
        <v>327</v>
      </c>
      <c r="F235" s="78"/>
      <c r="G235" s="79">
        <f>G236+G241</f>
        <v>1030.1</v>
      </c>
      <c r="H235" s="79">
        <f>H236+H241</f>
        <v>1030.1</v>
      </c>
    </row>
    <row r="236" spans="1:8" ht="47.25">
      <c r="A236" s="50" t="s">
        <v>321</v>
      </c>
      <c r="B236" s="51" t="s">
        <v>29</v>
      </c>
      <c r="C236" s="51" t="s">
        <v>157</v>
      </c>
      <c r="D236" s="51" t="s">
        <v>201</v>
      </c>
      <c r="E236" s="80"/>
      <c r="F236" s="81"/>
      <c r="G236" s="76">
        <f>G237</f>
        <v>598.5</v>
      </c>
      <c r="H236" s="76">
        <f>H237</f>
        <v>598.5</v>
      </c>
    </row>
    <row r="237" spans="1:8" ht="63">
      <c r="A237" s="50" t="s">
        <v>328</v>
      </c>
      <c r="B237" s="51" t="s">
        <v>29</v>
      </c>
      <c r="C237" s="51" t="s">
        <v>157</v>
      </c>
      <c r="D237" s="51" t="s">
        <v>201</v>
      </c>
      <c r="E237" s="82" t="s">
        <v>329</v>
      </c>
      <c r="F237" s="83"/>
      <c r="G237" s="76">
        <f>G238+G240+G239</f>
        <v>598.5</v>
      </c>
      <c r="H237" s="76">
        <f>H238+H240+H239</f>
        <v>598.5</v>
      </c>
    </row>
    <row r="238" spans="1:8" ht="31.5">
      <c r="A238" s="50" t="s">
        <v>160</v>
      </c>
      <c r="B238" s="51" t="s">
        <v>29</v>
      </c>
      <c r="C238" s="51" t="s">
        <v>157</v>
      </c>
      <c r="D238" s="51" t="s">
        <v>201</v>
      </c>
      <c r="E238" s="82" t="s">
        <v>329</v>
      </c>
      <c r="F238" s="83">
        <v>121</v>
      </c>
      <c r="G238" s="89">
        <v>553.3</v>
      </c>
      <c r="H238" s="89">
        <v>553.3</v>
      </c>
    </row>
    <row r="239" spans="1:8" ht="31.5">
      <c r="A239" s="50" t="s">
        <v>167</v>
      </c>
      <c r="B239" s="51" t="s">
        <v>29</v>
      </c>
      <c r="C239" s="51" t="s">
        <v>157</v>
      </c>
      <c r="D239" s="51" t="s">
        <v>201</v>
      </c>
      <c r="E239" s="82" t="s">
        <v>329</v>
      </c>
      <c r="F239" s="83">
        <v>242</v>
      </c>
      <c r="G239" s="89">
        <v>16</v>
      </c>
      <c r="H239" s="89">
        <v>16</v>
      </c>
    </row>
    <row r="240" spans="1:8" ht="31.5">
      <c r="A240" s="50" t="s">
        <v>168</v>
      </c>
      <c r="B240" s="51" t="s">
        <v>29</v>
      </c>
      <c r="C240" s="51" t="s">
        <v>157</v>
      </c>
      <c r="D240" s="51" t="s">
        <v>201</v>
      </c>
      <c r="E240" s="82" t="s">
        <v>329</v>
      </c>
      <c r="F240" s="83">
        <v>244</v>
      </c>
      <c r="G240" s="76">
        <v>29.2</v>
      </c>
      <c r="H240" s="76">
        <v>29.2</v>
      </c>
    </row>
    <row r="241" spans="1:8" ht="15.75">
      <c r="A241" s="84" t="s">
        <v>115</v>
      </c>
      <c r="B241" s="51" t="s">
        <v>29</v>
      </c>
      <c r="C241" s="51" t="s">
        <v>189</v>
      </c>
      <c r="D241" s="51" t="s">
        <v>158</v>
      </c>
      <c r="E241" s="82"/>
      <c r="F241" s="83"/>
      <c r="G241" s="76">
        <f>G242</f>
        <v>431.59999999999997</v>
      </c>
      <c r="H241" s="76">
        <f>H242</f>
        <v>431.59999999999997</v>
      </c>
    </row>
    <row r="242" spans="1:8" ht="47.25">
      <c r="A242" s="50" t="s">
        <v>330</v>
      </c>
      <c r="B242" s="51" t="s">
        <v>29</v>
      </c>
      <c r="C242" s="51" t="s">
        <v>189</v>
      </c>
      <c r="D242" s="51" t="s">
        <v>158</v>
      </c>
      <c r="E242" s="82" t="s">
        <v>331</v>
      </c>
      <c r="F242" s="83"/>
      <c r="G242" s="76">
        <f>G243+G244+G245+G246</f>
        <v>431.59999999999997</v>
      </c>
      <c r="H242" s="76">
        <f>H243+H244+H245+H246</f>
        <v>431.59999999999997</v>
      </c>
    </row>
    <row r="243" spans="1:8" ht="31.5">
      <c r="A243" s="50" t="s">
        <v>160</v>
      </c>
      <c r="B243" s="51" t="s">
        <v>29</v>
      </c>
      <c r="C243" s="51" t="s">
        <v>189</v>
      </c>
      <c r="D243" s="51" t="s">
        <v>158</v>
      </c>
      <c r="E243" s="82" t="s">
        <v>331</v>
      </c>
      <c r="F243" s="83">
        <v>121</v>
      </c>
      <c r="G243" s="60">
        <v>396.9</v>
      </c>
      <c r="H243" s="60">
        <v>396.9</v>
      </c>
    </row>
    <row r="244" spans="1:8" ht="31.5">
      <c r="A244" s="50" t="s">
        <v>162</v>
      </c>
      <c r="B244" s="51" t="s">
        <v>29</v>
      </c>
      <c r="C244" s="51" t="s">
        <v>189</v>
      </c>
      <c r="D244" s="51" t="s">
        <v>158</v>
      </c>
      <c r="E244" s="82" t="s">
        <v>331</v>
      </c>
      <c r="F244" s="83">
        <v>122</v>
      </c>
      <c r="G244" s="76">
        <v>6</v>
      </c>
      <c r="H244" s="76">
        <v>6</v>
      </c>
    </row>
    <row r="245" spans="1:8" ht="31.5">
      <c r="A245" s="50" t="s">
        <v>167</v>
      </c>
      <c r="B245" s="51" t="s">
        <v>29</v>
      </c>
      <c r="C245" s="51" t="s">
        <v>189</v>
      </c>
      <c r="D245" s="51" t="s">
        <v>158</v>
      </c>
      <c r="E245" s="82" t="s">
        <v>331</v>
      </c>
      <c r="F245" s="83">
        <v>242</v>
      </c>
      <c r="G245" s="76">
        <v>15.5</v>
      </c>
      <c r="H245" s="76">
        <v>15.5</v>
      </c>
    </row>
    <row r="246" spans="1:8" ht="31.5">
      <c r="A246" s="50" t="s">
        <v>168</v>
      </c>
      <c r="B246" s="51" t="s">
        <v>29</v>
      </c>
      <c r="C246" s="51" t="s">
        <v>189</v>
      </c>
      <c r="D246" s="51" t="s">
        <v>158</v>
      </c>
      <c r="E246" s="82" t="s">
        <v>331</v>
      </c>
      <c r="F246" s="83">
        <v>244</v>
      </c>
      <c r="G246" s="76">
        <v>13.2</v>
      </c>
      <c r="H246" s="76">
        <v>13.2</v>
      </c>
    </row>
    <row r="247" spans="1:8" ht="63">
      <c r="A247" s="50" t="s">
        <v>170</v>
      </c>
      <c r="B247" s="51" t="s">
        <v>29</v>
      </c>
      <c r="C247" s="51"/>
      <c r="D247" s="51"/>
      <c r="E247" s="82" t="s">
        <v>171</v>
      </c>
      <c r="F247" s="83"/>
      <c r="G247" s="76">
        <f>G248</f>
        <v>14685.000000000002</v>
      </c>
      <c r="H247" s="76">
        <f>H248</f>
        <v>14866.8</v>
      </c>
    </row>
    <row r="248" spans="1:8" ht="15.75">
      <c r="A248" s="50" t="s">
        <v>172</v>
      </c>
      <c r="B248" s="51" t="s">
        <v>29</v>
      </c>
      <c r="C248" s="51"/>
      <c r="D248" s="51"/>
      <c r="E248" s="82" t="s">
        <v>173</v>
      </c>
      <c r="F248" s="83"/>
      <c r="G248" s="76">
        <f>G249+G256+G260+G263+G266+G269+G272+G275+G278+G281+G284+G287+G293+G290</f>
        <v>14685.000000000002</v>
      </c>
      <c r="H248" s="76">
        <f>H249+H256+H260+H263+H266+H269+H272+H275+H278+H281+H284+H287+H293+H290</f>
        <v>14866.8</v>
      </c>
    </row>
    <row r="249" spans="1:8" ht="78.75">
      <c r="A249" s="50" t="s">
        <v>332</v>
      </c>
      <c r="B249" s="51" t="s">
        <v>29</v>
      </c>
      <c r="C249" s="51"/>
      <c r="D249" s="51"/>
      <c r="E249" s="82" t="s">
        <v>333</v>
      </c>
      <c r="F249" s="83"/>
      <c r="G249" s="76">
        <f>G251+G252+G253+G254+G255</f>
        <v>11377.800000000001</v>
      </c>
      <c r="H249" s="76">
        <f>H251+H252+H253+H254+H255</f>
        <v>11975.599999999999</v>
      </c>
    </row>
    <row r="250" spans="1:8" ht="15.75">
      <c r="A250" s="50" t="s">
        <v>2</v>
      </c>
      <c r="B250" s="51" t="s">
        <v>29</v>
      </c>
      <c r="C250" s="51" t="s">
        <v>157</v>
      </c>
      <c r="D250" s="51" t="s">
        <v>201</v>
      </c>
      <c r="E250" s="82"/>
      <c r="F250" s="83"/>
      <c r="G250" s="76">
        <f>G249</f>
        <v>11377.800000000001</v>
      </c>
      <c r="H250" s="76">
        <f>H249</f>
        <v>11975.599999999999</v>
      </c>
    </row>
    <row r="251" spans="1:8" ht="31.5">
      <c r="A251" s="50" t="s">
        <v>195</v>
      </c>
      <c r="B251" s="51" t="s">
        <v>29</v>
      </c>
      <c r="C251" s="51" t="s">
        <v>157</v>
      </c>
      <c r="D251" s="51" t="s">
        <v>201</v>
      </c>
      <c r="E251" s="82" t="s">
        <v>333</v>
      </c>
      <c r="F251" s="83">
        <v>111</v>
      </c>
      <c r="G251" s="60">
        <v>8456.1</v>
      </c>
      <c r="H251" s="60">
        <v>8878.9</v>
      </c>
    </row>
    <row r="252" spans="1:8" ht="15.75">
      <c r="A252" s="2" t="s">
        <v>196</v>
      </c>
      <c r="B252" s="51" t="s">
        <v>29</v>
      </c>
      <c r="C252" s="51" t="s">
        <v>157</v>
      </c>
      <c r="D252" s="51" t="s">
        <v>201</v>
      </c>
      <c r="E252" s="82" t="s">
        <v>333</v>
      </c>
      <c r="F252" s="85">
        <v>112</v>
      </c>
      <c r="G252" s="89">
        <v>18.5</v>
      </c>
      <c r="H252" s="89">
        <v>19</v>
      </c>
    </row>
    <row r="253" spans="1:8" ht="31.5">
      <c r="A253" s="50" t="s">
        <v>167</v>
      </c>
      <c r="B253" s="51" t="s">
        <v>29</v>
      </c>
      <c r="C253" s="51" t="s">
        <v>157</v>
      </c>
      <c r="D253" s="51" t="s">
        <v>201</v>
      </c>
      <c r="E253" s="82" t="s">
        <v>333</v>
      </c>
      <c r="F253" s="83">
        <v>242</v>
      </c>
      <c r="G253" s="89">
        <v>1182.5</v>
      </c>
      <c r="H253" s="89">
        <v>1253.9</v>
      </c>
    </row>
    <row r="254" spans="1:8" ht="31.5">
      <c r="A254" s="50" t="s">
        <v>168</v>
      </c>
      <c r="B254" s="51" t="s">
        <v>29</v>
      </c>
      <c r="C254" s="51" t="s">
        <v>157</v>
      </c>
      <c r="D254" s="51" t="s">
        <v>201</v>
      </c>
      <c r="E254" s="82" t="s">
        <v>333</v>
      </c>
      <c r="F254" s="83">
        <v>244</v>
      </c>
      <c r="G254" s="89">
        <v>1718.7</v>
      </c>
      <c r="H254" s="89">
        <v>1821.8</v>
      </c>
    </row>
    <row r="255" spans="1:8" ht="15.75">
      <c r="A255" s="50" t="s">
        <v>169</v>
      </c>
      <c r="B255" s="51" t="s">
        <v>29</v>
      </c>
      <c r="C255" s="51" t="s">
        <v>157</v>
      </c>
      <c r="D255" s="51" t="s">
        <v>201</v>
      </c>
      <c r="E255" s="82" t="s">
        <v>333</v>
      </c>
      <c r="F255" s="83">
        <v>852</v>
      </c>
      <c r="G255" s="76">
        <v>2</v>
      </c>
      <c r="H255" s="76">
        <v>2</v>
      </c>
    </row>
    <row r="256" spans="1:8" ht="78.75">
      <c r="A256" s="50" t="s">
        <v>334</v>
      </c>
      <c r="B256" s="51" t="s">
        <v>29</v>
      </c>
      <c r="C256" s="86"/>
      <c r="D256" s="86"/>
      <c r="E256" s="82" t="s">
        <v>335</v>
      </c>
      <c r="F256" s="83"/>
      <c r="G256" s="76">
        <f>G258</f>
        <v>550</v>
      </c>
      <c r="H256" s="76">
        <f>H258</f>
        <v>600</v>
      </c>
    </row>
    <row r="257" spans="1:8" ht="15.75">
      <c r="A257" s="50" t="s">
        <v>25</v>
      </c>
      <c r="B257" s="51"/>
      <c r="C257" s="51" t="s">
        <v>157</v>
      </c>
      <c r="D257" s="51" t="s">
        <v>216</v>
      </c>
      <c r="E257" s="82"/>
      <c r="F257" s="83"/>
      <c r="G257" s="76">
        <f>G256</f>
        <v>550</v>
      </c>
      <c r="H257" s="76">
        <f>H256</f>
        <v>600</v>
      </c>
    </row>
    <row r="258" spans="1:8" ht="15.75">
      <c r="A258" s="50" t="s">
        <v>336</v>
      </c>
      <c r="B258" s="51" t="s">
        <v>29</v>
      </c>
      <c r="C258" s="51" t="s">
        <v>157</v>
      </c>
      <c r="D258" s="51" t="s">
        <v>216</v>
      </c>
      <c r="E258" s="82" t="s">
        <v>335</v>
      </c>
      <c r="F258" s="83">
        <v>870</v>
      </c>
      <c r="G258" s="89">
        <v>550</v>
      </c>
      <c r="H258" s="89">
        <v>600</v>
      </c>
    </row>
    <row r="259" spans="1:8" ht="15.75" hidden="1">
      <c r="A259" s="50" t="s">
        <v>2</v>
      </c>
      <c r="B259" s="51" t="s">
        <v>29</v>
      </c>
      <c r="C259" s="51" t="s">
        <v>157</v>
      </c>
      <c r="D259" s="51" t="s">
        <v>201</v>
      </c>
      <c r="E259" s="82"/>
      <c r="F259" s="83"/>
      <c r="G259" s="76"/>
      <c r="H259" s="76"/>
    </row>
    <row r="260" spans="1:8" ht="63" hidden="1">
      <c r="A260" s="50" t="s">
        <v>337</v>
      </c>
      <c r="B260" s="51" t="s">
        <v>29</v>
      </c>
      <c r="C260" s="51"/>
      <c r="D260" s="51"/>
      <c r="E260" s="82" t="s">
        <v>338</v>
      </c>
      <c r="F260" s="83"/>
      <c r="G260" s="76">
        <f>G262</f>
        <v>0</v>
      </c>
      <c r="H260" s="76">
        <f>H262</f>
        <v>0</v>
      </c>
    </row>
    <row r="261" spans="1:8" ht="15.75" hidden="1">
      <c r="A261" s="50" t="s">
        <v>2</v>
      </c>
      <c r="B261" s="51" t="s">
        <v>29</v>
      </c>
      <c r="C261" s="51" t="s">
        <v>157</v>
      </c>
      <c r="D261" s="51" t="s">
        <v>201</v>
      </c>
      <c r="E261" s="82"/>
      <c r="F261" s="83"/>
      <c r="G261" s="76">
        <f>G262</f>
        <v>0</v>
      </c>
      <c r="H261" s="76">
        <f>H262</f>
        <v>0</v>
      </c>
    </row>
    <row r="262" spans="1:8" ht="15.75" hidden="1">
      <c r="A262" s="50" t="s">
        <v>169</v>
      </c>
      <c r="B262" s="51" t="s">
        <v>29</v>
      </c>
      <c r="C262" s="51" t="s">
        <v>157</v>
      </c>
      <c r="D262" s="51" t="s">
        <v>201</v>
      </c>
      <c r="E262" s="82" t="s">
        <v>338</v>
      </c>
      <c r="F262" s="83">
        <v>852</v>
      </c>
      <c r="G262" s="89">
        <v>0</v>
      </c>
      <c r="H262" s="89">
        <v>0</v>
      </c>
    </row>
    <row r="263" spans="1:8" ht="94.5">
      <c r="A263" s="50" t="s">
        <v>339</v>
      </c>
      <c r="B263" s="51" t="s">
        <v>29</v>
      </c>
      <c r="C263" s="51"/>
      <c r="D263" s="51"/>
      <c r="E263" s="82" t="s">
        <v>340</v>
      </c>
      <c r="F263" s="83"/>
      <c r="G263" s="76">
        <f>G265</f>
        <v>250</v>
      </c>
      <c r="H263" s="76">
        <f>H265</f>
        <v>250</v>
      </c>
    </row>
    <row r="264" spans="1:8" ht="15.75">
      <c r="A264" s="50" t="s">
        <v>2</v>
      </c>
      <c r="B264" s="51" t="s">
        <v>29</v>
      </c>
      <c r="C264" s="51" t="s">
        <v>157</v>
      </c>
      <c r="D264" s="51" t="s">
        <v>201</v>
      </c>
      <c r="E264" s="82"/>
      <c r="F264" s="83"/>
      <c r="G264" s="76">
        <f>G265</f>
        <v>250</v>
      </c>
      <c r="H264" s="76">
        <f>H265</f>
        <v>250</v>
      </c>
    </row>
    <row r="265" spans="1:8" ht="31.5">
      <c r="A265" s="50" t="s">
        <v>168</v>
      </c>
      <c r="B265" s="51" t="s">
        <v>29</v>
      </c>
      <c r="C265" s="51" t="s">
        <v>157</v>
      </c>
      <c r="D265" s="51" t="s">
        <v>201</v>
      </c>
      <c r="E265" s="82" t="s">
        <v>340</v>
      </c>
      <c r="F265" s="83">
        <v>244</v>
      </c>
      <c r="G265" s="89">
        <v>250</v>
      </c>
      <c r="H265" s="89">
        <v>250</v>
      </c>
    </row>
    <row r="266" spans="1:8" ht="78.75">
      <c r="A266" s="50" t="s">
        <v>341</v>
      </c>
      <c r="B266" s="51" t="s">
        <v>29</v>
      </c>
      <c r="C266" s="51"/>
      <c r="D266" s="51"/>
      <c r="E266" s="82" t="s">
        <v>342</v>
      </c>
      <c r="F266" s="83"/>
      <c r="G266" s="76">
        <f>G268</f>
        <v>22</v>
      </c>
      <c r="H266" s="76">
        <f>H268</f>
        <v>24</v>
      </c>
    </row>
    <row r="267" spans="1:8" ht="15.75">
      <c r="A267" s="50" t="s">
        <v>2</v>
      </c>
      <c r="B267" s="51" t="s">
        <v>29</v>
      </c>
      <c r="C267" s="51" t="s">
        <v>157</v>
      </c>
      <c r="D267" s="51" t="s">
        <v>201</v>
      </c>
      <c r="E267" s="82"/>
      <c r="F267" s="83"/>
      <c r="G267" s="76">
        <f>G268</f>
        <v>22</v>
      </c>
      <c r="H267" s="76">
        <f>H268</f>
        <v>24</v>
      </c>
    </row>
    <row r="268" spans="1:8" ht="15.75">
      <c r="A268" s="50" t="s">
        <v>169</v>
      </c>
      <c r="B268" s="51" t="s">
        <v>29</v>
      </c>
      <c r="C268" s="51" t="s">
        <v>157</v>
      </c>
      <c r="D268" s="51" t="s">
        <v>201</v>
      </c>
      <c r="E268" s="82" t="s">
        <v>342</v>
      </c>
      <c r="F268" s="83">
        <v>852</v>
      </c>
      <c r="G268" s="161">
        <v>22</v>
      </c>
      <c r="H268" s="161">
        <v>24</v>
      </c>
    </row>
    <row r="269" spans="1:8" ht="78.75" hidden="1">
      <c r="A269" s="50" t="s">
        <v>343</v>
      </c>
      <c r="B269" s="51" t="s">
        <v>29</v>
      </c>
      <c r="C269" s="51"/>
      <c r="D269" s="51"/>
      <c r="E269" s="82" t="s">
        <v>344</v>
      </c>
      <c r="F269" s="83"/>
      <c r="G269" s="76">
        <f>G271</f>
        <v>0</v>
      </c>
      <c r="H269" s="76">
        <f>H271</f>
        <v>0</v>
      </c>
    </row>
    <row r="270" spans="1:8" ht="15.75" hidden="1">
      <c r="A270" s="50" t="s">
        <v>2</v>
      </c>
      <c r="B270" s="51" t="s">
        <v>29</v>
      </c>
      <c r="C270" s="51" t="s">
        <v>157</v>
      </c>
      <c r="D270" s="51" t="s">
        <v>201</v>
      </c>
      <c r="E270" s="82"/>
      <c r="F270" s="83"/>
      <c r="G270" s="76">
        <f>G271</f>
        <v>0</v>
      </c>
      <c r="H270" s="76">
        <f>H271</f>
        <v>0</v>
      </c>
    </row>
    <row r="271" spans="1:8" ht="31.5" hidden="1">
      <c r="A271" s="50" t="s">
        <v>168</v>
      </c>
      <c r="B271" s="51" t="s">
        <v>29</v>
      </c>
      <c r="C271" s="51" t="s">
        <v>157</v>
      </c>
      <c r="D271" s="51" t="s">
        <v>201</v>
      </c>
      <c r="E271" s="82" t="s">
        <v>344</v>
      </c>
      <c r="F271" s="83">
        <v>244</v>
      </c>
      <c r="G271" s="89">
        <v>0</v>
      </c>
      <c r="H271" s="89">
        <v>0</v>
      </c>
    </row>
    <row r="272" spans="1:8" ht="78.75">
      <c r="A272" s="50" t="s">
        <v>345</v>
      </c>
      <c r="B272" s="51" t="s">
        <v>29</v>
      </c>
      <c r="C272" s="51"/>
      <c r="D272" s="51"/>
      <c r="E272" s="82" t="s">
        <v>346</v>
      </c>
      <c r="F272" s="83"/>
      <c r="G272" s="76">
        <f>G274</f>
        <v>47.2</v>
      </c>
      <c r="H272" s="76">
        <f>H274</f>
        <v>47.2</v>
      </c>
    </row>
    <row r="273" spans="1:8" ht="15.75">
      <c r="A273" s="50" t="s">
        <v>2</v>
      </c>
      <c r="B273" s="51" t="s">
        <v>29</v>
      </c>
      <c r="C273" s="51" t="s">
        <v>157</v>
      </c>
      <c r="D273" s="51" t="s">
        <v>201</v>
      </c>
      <c r="E273" s="82"/>
      <c r="F273" s="83"/>
      <c r="G273" s="76">
        <f>G274</f>
        <v>47.2</v>
      </c>
      <c r="H273" s="76">
        <f>H274</f>
        <v>47.2</v>
      </c>
    </row>
    <row r="274" spans="1:8" ht="15.75">
      <c r="A274" s="50" t="s">
        <v>204</v>
      </c>
      <c r="B274" s="51" t="s">
        <v>29</v>
      </c>
      <c r="C274" s="51" t="s">
        <v>157</v>
      </c>
      <c r="D274" s="51" t="s">
        <v>201</v>
      </c>
      <c r="E274" s="82" t="s">
        <v>346</v>
      </c>
      <c r="F274" s="83">
        <v>350</v>
      </c>
      <c r="G274" s="161">
        <v>47.2</v>
      </c>
      <c r="H274" s="161">
        <v>47.2</v>
      </c>
    </row>
    <row r="275" spans="1:8" ht="78.75">
      <c r="A275" s="50" t="s">
        <v>347</v>
      </c>
      <c r="B275" s="51" t="s">
        <v>29</v>
      </c>
      <c r="C275" s="51"/>
      <c r="D275" s="51"/>
      <c r="E275" s="82" t="s">
        <v>348</v>
      </c>
      <c r="F275" s="83"/>
      <c r="G275" s="76">
        <f>G277</f>
        <v>230</v>
      </c>
      <c r="H275" s="76">
        <f>H277</f>
        <v>250</v>
      </c>
    </row>
    <row r="276" spans="1:8" ht="15.75">
      <c r="A276" s="50" t="s">
        <v>2</v>
      </c>
      <c r="B276" s="51" t="s">
        <v>29</v>
      </c>
      <c r="C276" s="51" t="s">
        <v>157</v>
      </c>
      <c r="D276" s="51" t="s">
        <v>201</v>
      </c>
      <c r="E276" s="82"/>
      <c r="F276" s="83"/>
      <c r="G276" s="76">
        <f>G277</f>
        <v>230</v>
      </c>
      <c r="H276" s="76">
        <f>H277</f>
        <v>250</v>
      </c>
    </row>
    <row r="277" spans="1:8" ht="31.5">
      <c r="A277" s="50" t="s">
        <v>168</v>
      </c>
      <c r="B277" s="51" t="s">
        <v>29</v>
      </c>
      <c r="C277" s="51" t="s">
        <v>157</v>
      </c>
      <c r="D277" s="51" t="s">
        <v>201</v>
      </c>
      <c r="E277" s="82" t="s">
        <v>348</v>
      </c>
      <c r="F277" s="83">
        <v>244</v>
      </c>
      <c r="G277" s="89">
        <v>230</v>
      </c>
      <c r="H277" s="89">
        <v>250</v>
      </c>
    </row>
    <row r="278" spans="1:8" ht="110.25">
      <c r="A278" s="50" t="s">
        <v>349</v>
      </c>
      <c r="B278" s="51" t="s">
        <v>29</v>
      </c>
      <c r="C278" s="51"/>
      <c r="D278" s="51"/>
      <c r="E278" s="82" t="s">
        <v>350</v>
      </c>
      <c r="F278" s="83"/>
      <c r="G278" s="76">
        <f>G280</f>
        <v>20</v>
      </c>
      <c r="H278" s="76">
        <f>H280</f>
        <v>20</v>
      </c>
    </row>
    <row r="279" spans="1:8" ht="15.75">
      <c r="A279" s="2" t="s">
        <v>27</v>
      </c>
      <c r="B279" s="51"/>
      <c r="C279" s="51" t="s">
        <v>180</v>
      </c>
      <c r="D279" s="51" t="s">
        <v>189</v>
      </c>
      <c r="E279" s="82"/>
      <c r="F279" s="83"/>
      <c r="G279" s="76">
        <f>G278</f>
        <v>20</v>
      </c>
      <c r="H279" s="76">
        <f>H278</f>
        <v>20</v>
      </c>
    </row>
    <row r="280" spans="1:8" ht="31.5">
      <c r="A280" s="50" t="s">
        <v>168</v>
      </c>
      <c r="B280" s="51" t="s">
        <v>29</v>
      </c>
      <c r="C280" s="51" t="s">
        <v>180</v>
      </c>
      <c r="D280" s="51" t="s">
        <v>189</v>
      </c>
      <c r="E280" s="82" t="s">
        <v>350</v>
      </c>
      <c r="F280" s="83">
        <v>244</v>
      </c>
      <c r="G280" s="76">
        <v>20</v>
      </c>
      <c r="H280" s="76">
        <v>20</v>
      </c>
    </row>
    <row r="281" spans="1:8" ht="78.75">
      <c r="A281" s="50" t="s">
        <v>351</v>
      </c>
      <c r="B281" s="51" t="s">
        <v>29</v>
      </c>
      <c r="C281" s="51"/>
      <c r="D281" s="51"/>
      <c r="E281" s="82" t="s">
        <v>352</v>
      </c>
      <c r="F281" s="83"/>
      <c r="G281" s="76">
        <f>G283</f>
        <v>600</v>
      </c>
      <c r="H281" s="76">
        <f>H283</f>
        <v>650</v>
      </c>
    </row>
    <row r="282" spans="1:8" ht="15.75">
      <c r="A282" s="50" t="s">
        <v>3</v>
      </c>
      <c r="B282" s="51" t="s">
        <v>29</v>
      </c>
      <c r="C282" s="51" t="s">
        <v>180</v>
      </c>
      <c r="D282" s="51" t="s">
        <v>181</v>
      </c>
      <c r="E282" s="82"/>
      <c r="F282" s="83"/>
      <c r="G282" s="76">
        <f>G283</f>
        <v>600</v>
      </c>
      <c r="H282" s="76">
        <f>H283</f>
        <v>650</v>
      </c>
    </row>
    <row r="283" spans="1:8" ht="31.5">
      <c r="A283" s="50" t="s">
        <v>168</v>
      </c>
      <c r="B283" s="51" t="s">
        <v>29</v>
      </c>
      <c r="C283" s="51" t="s">
        <v>180</v>
      </c>
      <c r="D283" s="51" t="s">
        <v>181</v>
      </c>
      <c r="E283" s="82" t="s">
        <v>352</v>
      </c>
      <c r="F283" s="83">
        <v>244</v>
      </c>
      <c r="G283" s="76">
        <v>600</v>
      </c>
      <c r="H283" s="76">
        <v>650</v>
      </c>
    </row>
    <row r="284" spans="1:8" ht="78.75">
      <c r="A284" s="50" t="s">
        <v>353</v>
      </c>
      <c r="B284" s="51" t="s">
        <v>29</v>
      </c>
      <c r="C284" s="51"/>
      <c r="D284" s="51"/>
      <c r="E284" s="82" t="s">
        <v>354</v>
      </c>
      <c r="F284" s="83"/>
      <c r="G284" s="76">
        <f>G286</f>
        <v>1000</v>
      </c>
      <c r="H284" s="76">
        <f>H286</f>
        <v>500</v>
      </c>
    </row>
    <row r="285" spans="1:8" ht="15.75">
      <c r="A285" s="50" t="s">
        <v>3</v>
      </c>
      <c r="B285" s="51" t="s">
        <v>29</v>
      </c>
      <c r="C285" s="51" t="s">
        <v>180</v>
      </c>
      <c r="D285" s="51" t="s">
        <v>181</v>
      </c>
      <c r="E285" s="82"/>
      <c r="F285" s="83"/>
      <c r="G285" s="76">
        <f>G286</f>
        <v>1000</v>
      </c>
      <c r="H285" s="76">
        <f>H286</f>
        <v>500</v>
      </c>
    </row>
    <row r="286" spans="1:8" ht="31.5">
      <c r="A286" s="50" t="s">
        <v>168</v>
      </c>
      <c r="B286" s="51" t="s">
        <v>29</v>
      </c>
      <c r="C286" s="51" t="s">
        <v>180</v>
      </c>
      <c r="D286" s="51" t="s">
        <v>181</v>
      </c>
      <c r="E286" s="82" t="s">
        <v>354</v>
      </c>
      <c r="F286" s="83">
        <v>244</v>
      </c>
      <c r="G286" s="76">
        <v>1000</v>
      </c>
      <c r="H286" s="76">
        <v>500</v>
      </c>
    </row>
    <row r="287" spans="1:8" ht="78.75">
      <c r="A287" s="50" t="s">
        <v>355</v>
      </c>
      <c r="B287" s="51" t="s">
        <v>29</v>
      </c>
      <c r="C287" s="51"/>
      <c r="D287" s="51"/>
      <c r="E287" s="82" t="s">
        <v>175</v>
      </c>
      <c r="F287" s="83"/>
      <c r="G287" s="76">
        <f>G289</f>
        <v>88</v>
      </c>
      <c r="H287" s="76">
        <f>H289</f>
        <v>100</v>
      </c>
    </row>
    <row r="288" spans="1:8" ht="15.75">
      <c r="A288" s="2" t="s">
        <v>8</v>
      </c>
      <c r="B288" s="51" t="s">
        <v>29</v>
      </c>
      <c r="C288" s="51" t="s">
        <v>263</v>
      </c>
      <c r="D288" s="51" t="s">
        <v>158</v>
      </c>
      <c r="E288" s="82"/>
      <c r="F288" s="83"/>
      <c r="G288" s="76">
        <f>G287</f>
        <v>88</v>
      </c>
      <c r="H288" s="76">
        <f>H287</f>
        <v>100</v>
      </c>
    </row>
    <row r="289" spans="1:8" ht="31.5">
      <c r="A289" s="2" t="s">
        <v>356</v>
      </c>
      <c r="B289" s="51" t="s">
        <v>29</v>
      </c>
      <c r="C289" s="51" t="s">
        <v>263</v>
      </c>
      <c r="D289" s="51" t="s">
        <v>158</v>
      </c>
      <c r="E289" s="82" t="s">
        <v>175</v>
      </c>
      <c r="F289" s="83">
        <v>321</v>
      </c>
      <c r="G289" s="161">
        <v>88</v>
      </c>
      <c r="H289" s="161">
        <v>100</v>
      </c>
    </row>
    <row r="290" spans="1:8" ht="47.25">
      <c r="A290" s="11" t="s">
        <v>418</v>
      </c>
      <c r="B290" s="51" t="s">
        <v>29</v>
      </c>
      <c r="C290" s="105"/>
      <c r="D290" s="105"/>
      <c r="E290" s="82" t="s">
        <v>419</v>
      </c>
      <c r="F290" s="82"/>
      <c r="G290" s="76">
        <f>G291</f>
        <v>500</v>
      </c>
      <c r="H290" s="76">
        <f>H291</f>
        <v>450</v>
      </c>
    </row>
    <row r="291" spans="1:8" ht="15.75">
      <c r="A291" s="62" t="s">
        <v>5</v>
      </c>
      <c r="B291" s="51" t="s">
        <v>29</v>
      </c>
      <c r="C291" s="105" t="s">
        <v>184</v>
      </c>
      <c r="D291" s="105" t="s">
        <v>189</v>
      </c>
      <c r="E291" s="82" t="s">
        <v>419</v>
      </c>
      <c r="F291" s="82"/>
      <c r="G291" s="76">
        <v>500</v>
      </c>
      <c r="H291" s="76">
        <v>450</v>
      </c>
    </row>
    <row r="292" spans="1:8" ht="47.25">
      <c r="A292" s="11" t="s">
        <v>193</v>
      </c>
      <c r="B292" s="51" t="s">
        <v>29</v>
      </c>
      <c r="C292" s="105" t="s">
        <v>184</v>
      </c>
      <c r="D292" s="105" t="s">
        <v>189</v>
      </c>
      <c r="E292" s="82" t="s">
        <v>419</v>
      </c>
      <c r="F292" s="82">
        <v>810</v>
      </c>
      <c r="G292" s="76">
        <v>1500</v>
      </c>
      <c r="H292" s="76">
        <v>750</v>
      </c>
    </row>
    <row r="293" spans="1:8" ht="62.25" customHeight="1" hidden="1">
      <c r="A293" s="2" t="s">
        <v>357</v>
      </c>
      <c r="B293" s="51" t="s">
        <v>29</v>
      </c>
      <c r="C293" s="51"/>
      <c r="D293" s="51"/>
      <c r="E293" s="82" t="s">
        <v>358</v>
      </c>
      <c r="F293" s="83"/>
      <c r="G293" s="76">
        <f>G295</f>
        <v>0</v>
      </c>
      <c r="H293" s="76">
        <f>H295</f>
        <v>0</v>
      </c>
    </row>
    <row r="294" spans="1:8" ht="15.75" hidden="1">
      <c r="A294" s="2" t="s">
        <v>359</v>
      </c>
      <c r="B294" s="51" t="s">
        <v>29</v>
      </c>
      <c r="C294" s="51" t="s">
        <v>157</v>
      </c>
      <c r="D294" s="51" t="s">
        <v>225</v>
      </c>
      <c r="E294" s="82"/>
      <c r="F294" s="83"/>
      <c r="G294" s="76">
        <f>G293</f>
        <v>0</v>
      </c>
      <c r="H294" s="76">
        <f>H293</f>
        <v>0</v>
      </c>
    </row>
    <row r="295" spans="1:8" ht="15.75" hidden="1">
      <c r="A295" s="2" t="s">
        <v>360</v>
      </c>
      <c r="B295" s="51" t="s">
        <v>29</v>
      </c>
      <c r="C295" s="51" t="s">
        <v>157</v>
      </c>
      <c r="D295" s="51" t="s">
        <v>225</v>
      </c>
      <c r="E295" s="82" t="s">
        <v>358</v>
      </c>
      <c r="F295" s="83">
        <v>520</v>
      </c>
      <c r="G295" s="76">
        <v>0</v>
      </c>
      <c r="H295" s="76">
        <v>0</v>
      </c>
    </row>
    <row r="296" spans="1:8" ht="15.75">
      <c r="A296" s="87" t="s">
        <v>361</v>
      </c>
      <c r="B296" s="88"/>
      <c r="C296" s="88"/>
      <c r="D296" s="88"/>
      <c r="E296" s="45"/>
      <c r="F296" s="45"/>
      <c r="G296" s="95">
        <f>G9+G33</f>
        <v>95854.3</v>
      </c>
      <c r="H296" s="95">
        <f>H9+H33</f>
        <v>109032.6</v>
      </c>
    </row>
    <row r="297" spans="7:8" ht="12.75">
      <c r="G297" s="162"/>
      <c r="H297" s="162"/>
    </row>
    <row r="298" spans="7:8" ht="12.75">
      <c r="G298" s="162"/>
      <c r="H298" s="162"/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6">
      <selection activeCell="I13" sqref="I13"/>
    </sheetView>
  </sheetViews>
  <sheetFormatPr defaultColWidth="9.00390625" defaultRowHeight="12.75"/>
  <cols>
    <col min="1" max="1" width="46.875" style="0" customWidth="1"/>
    <col min="3" max="3" width="11.25390625" style="0" customWidth="1"/>
    <col min="4" max="4" width="16.625" style="0" customWidth="1"/>
  </cols>
  <sheetData>
    <row r="1" spans="1:4" ht="15.75">
      <c r="A1" s="238" t="s">
        <v>88</v>
      </c>
      <c r="B1" s="238"/>
      <c r="C1" s="238"/>
      <c r="D1" s="238"/>
    </row>
    <row r="2" spans="1:4" ht="15.75">
      <c r="A2" s="238" t="s">
        <v>20</v>
      </c>
      <c r="B2" s="238"/>
      <c r="C2" s="238"/>
      <c r="D2" s="238"/>
    </row>
    <row r="3" spans="1:4" ht="15.75">
      <c r="A3" s="238" t="s">
        <v>21</v>
      </c>
      <c r="B3" s="238"/>
      <c r="C3" s="238"/>
      <c r="D3" s="238"/>
    </row>
    <row r="4" spans="1:4" ht="15.75">
      <c r="A4" s="238" t="s">
        <v>448</v>
      </c>
      <c r="B4" s="238"/>
      <c r="C4" s="238"/>
      <c r="D4" s="238"/>
    </row>
    <row r="5" spans="1:4" ht="101.25" customHeight="1">
      <c r="A5" s="248" t="s">
        <v>878</v>
      </c>
      <c r="B5" s="248"/>
      <c r="C5" s="248"/>
      <c r="D5" s="248"/>
    </row>
    <row r="6" spans="1:4" ht="15.75">
      <c r="A6" s="198"/>
      <c r="B6" s="198"/>
      <c r="C6" s="198"/>
      <c r="D6" s="198"/>
    </row>
    <row r="7" spans="1:4" ht="33" customHeight="1">
      <c r="A7" s="199" t="s">
        <v>34</v>
      </c>
      <c r="B7" s="35" t="s">
        <v>151</v>
      </c>
      <c r="C7" s="35" t="s">
        <v>152</v>
      </c>
      <c r="D7" s="200" t="s">
        <v>821</v>
      </c>
    </row>
    <row r="8" spans="1:4" ht="15.75">
      <c r="A8" s="202" t="s">
        <v>822</v>
      </c>
      <c r="B8" s="203"/>
      <c r="C8" s="203"/>
      <c r="D8" s="223">
        <f>D9+D14+D16+D20+D25+D27+D29+D31</f>
        <v>82748.3</v>
      </c>
    </row>
    <row r="9" spans="1:4" ht="20.25" customHeight="1">
      <c r="A9" s="204" t="s">
        <v>365</v>
      </c>
      <c r="B9" s="203" t="s">
        <v>157</v>
      </c>
      <c r="C9" s="203" t="s">
        <v>758</v>
      </c>
      <c r="D9" s="224">
        <f>D10+D11+D12+D13</f>
        <v>32550.6</v>
      </c>
    </row>
    <row r="10" spans="1:4" ht="62.25" customHeight="1">
      <c r="A10" s="205" t="s">
        <v>1</v>
      </c>
      <c r="B10" s="201" t="s">
        <v>157</v>
      </c>
      <c r="C10" s="201" t="s">
        <v>158</v>
      </c>
      <c r="D10" s="223">
        <v>1292.9</v>
      </c>
    </row>
    <row r="11" spans="1:4" ht="81" customHeight="1">
      <c r="A11" s="205" t="s">
        <v>321</v>
      </c>
      <c r="B11" s="201" t="s">
        <v>157</v>
      </c>
      <c r="C11" s="201" t="s">
        <v>180</v>
      </c>
      <c r="D11" s="223">
        <v>14654.6</v>
      </c>
    </row>
    <row r="12" spans="1:4" ht="15.75">
      <c r="A12" s="205" t="s">
        <v>25</v>
      </c>
      <c r="B12" s="201" t="s">
        <v>157</v>
      </c>
      <c r="C12" s="201" t="s">
        <v>216</v>
      </c>
      <c r="D12" s="223">
        <f>500+2647.2</f>
        <v>3147.2</v>
      </c>
    </row>
    <row r="13" spans="1:4" ht="18.75" customHeight="1">
      <c r="A13" s="205" t="s">
        <v>2</v>
      </c>
      <c r="B13" s="201" t="s">
        <v>157</v>
      </c>
      <c r="C13" s="201" t="s">
        <v>201</v>
      </c>
      <c r="D13" s="223">
        <v>13455.9</v>
      </c>
    </row>
    <row r="14" spans="1:4" ht="49.5" customHeight="1">
      <c r="A14" s="204" t="s">
        <v>382</v>
      </c>
      <c r="B14" s="203" t="s">
        <v>158</v>
      </c>
      <c r="C14" s="203" t="s">
        <v>758</v>
      </c>
      <c r="D14" s="224">
        <f>D15</f>
        <v>984</v>
      </c>
    </row>
    <row r="15" spans="1:4" ht="66" customHeight="1">
      <c r="A15" s="205" t="s">
        <v>823</v>
      </c>
      <c r="B15" s="201" t="s">
        <v>158</v>
      </c>
      <c r="C15" s="201" t="s">
        <v>298</v>
      </c>
      <c r="D15" s="223">
        <v>984</v>
      </c>
    </row>
    <row r="16" spans="1:4" ht="17.25" customHeight="1">
      <c r="A16" s="204" t="s">
        <v>383</v>
      </c>
      <c r="B16" s="203" t="s">
        <v>180</v>
      </c>
      <c r="C16" s="203" t="s">
        <v>758</v>
      </c>
      <c r="D16" s="223">
        <f>D17+D18+D19</f>
        <v>9616</v>
      </c>
    </row>
    <row r="17" spans="1:4" ht="15.75">
      <c r="A17" s="205" t="s">
        <v>27</v>
      </c>
      <c r="B17" s="201" t="s">
        <v>180</v>
      </c>
      <c r="C17" s="201" t="s">
        <v>189</v>
      </c>
      <c r="D17" s="223">
        <v>10</v>
      </c>
    </row>
    <row r="18" spans="1:4" ht="21" customHeight="1">
      <c r="A18" s="205" t="s">
        <v>111</v>
      </c>
      <c r="B18" s="201" t="s">
        <v>180</v>
      </c>
      <c r="C18" s="201" t="s">
        <v>298</v>
      </c>
      <c r="D18" s="223">
        <f>5631+2800</f>
        <v>8431</v>
      </c>
    </row>
    <row r="19" spans="1:4" ht="30.75" customHeight="1">
      <c r="A19" s="205" t="s">
        <v>3</v>
      </c>
      <c r="B19" s="201" t="s">
        <v>180</v>
      </c>
      <c r="C19" s="201" t="s">
        <v>181</v>
      </c>
      <c r="D19" s="223">
        <v>1175</v>
      </c>
    </row>
    <row r="20" spans="1:4" ht="31.5">
      <c r="A20" s="204" t="s">
        <v>384</v>
      </c>
      <c r="B20" s="203" t="s">
        <v>184</v>
      </c>
      <c r="C20" s="203" t="s">
        <v>758</v>
      </c>
      <c r="D20" s="224">
        <f>D21+D22+D23+D24</f>
        <v>10545.5</v>
      </c>
    </row>
    <row r="21" spans="1:4" ht="15.75">
      <c r="A21" s="205" t="s">
        <v>4</v>
      </c>
      <c r="B21" s="201" t="s">
        <v>184</v>
      </c>
      <c r="C21" s="201" t="s">
        <v>157</v>
      </c>
      <c r="D21" s="223">
        <v>2158</v>
      </c>
    </row>
    <row r="22" spans="1:4" ht="15.75">
      <c r="A22" s="205" t="s">
        <v>5</v>
      </c>
      <c r="B22" s="201" t="s">
        <v>184</v>
      </c>
      <c r="C22" s="201" t="s">
        <v>189</v>
      </c>
      <c r="D22" s="223">
        <v>1428</v>
      </c>
    </row>
    <row r="23" spans="1:4" ht="15.75">
      <c r="A23" s="205" t="s">
        <v>6</v>
      </c>
      <c r="B23" s="201" t="s">
        <v>184</v>
      </c>
      <c r="C23" s="201" t="s">
        <v>158</v>
      </c>
      <c r="D23" s="223">
        <v>6659.5</v>
      </c>
    </row>
    <row r="24" spans="1:4" ht="31.5">
      <c r="A24" s="205" t="s">
        <v>113</v>
      </c>
      <c r="B24" s="201" t="s">
        <v>184</v>
      </c>
      <c r="C24" s="201" t="s">
        <v>184</v>
      </c>
      <c r="D24" s="223">
        <v>300</v>
      </c>
    </row>
    <row r="25" spans="1:4" ht="15.75">
      <c r="A25" s="204" t="s">
        <v>387</v>
      </c>
      <c r="B25" s="203" t="s">
        <v>225</v>
      </c>
      <c r="C25" s="203" t="s">
        <v>758</v>
      </c>
      <c r="D25" s="224">
        <f>D26</f>
        <v>370</v>
      </c>
    </row>
    <row r="26" spans="1:4" ht="15.75">
      <c r="A26" s="205" t="s">
        <v>824</v>
      </c>
      <c r="B26" s="201" t="s">
        <v>225</v>
      </c>
      <c r="C26" s="201" t="s">
        <v>225</v>
      </c>
      <c r="D26" s="223">
        <v>370</v>
      </c>
    </row>
    <row r="27" spans="1:4" ht="18.75" customHeight="1">
      <c r="A27" s="204" t="s">
        <v>392</v>
      </c>
      <c r="B27" s="203" t="s">
        <v>270</v>
      </c>
      <c r="C27" s="203" t="s">
        <v>758</v>
      </c>
      <c r="D27" s="224">
        <f>D28</f>
        <v>28281.2</v>
      </c>
    </row>
    <row r="28" spans="1:4" ht="15.75">
      <c r="A28" s="205" t="s">
        <v>7</v>
      </c>
      <c r="B28" s="201" t="s">
        <v>270</v>
      </c>
      <c r="C28" s="201" t="s">
        <v>157</v>
      </c>
      <c r="D28" s="223">
        <v>28281.2</v>
      </c>
    </row>
    <row r="29" spans="1:4" ht="15.75">
      <c r="A29" s="204" t="s">
        <v>388</v>
      </c>
      <c r="B29" s="203" t="s">
        <v>263</v>
      </c>
      <c r="C29" s="203" t="s">
        <v>758</v>
      </c>
      <c r="D29" s="224">
        <f>D30</f>
        <v>76</v>
      </c>
    </row>
    <row r="30" spans="1:4" ht="15.75">
      <c r="A30" s="205" t="s">
        <v>8</v>
      </c>
      <c r="B30" s="201" t="s">
        <v>263</v>
      </c>
      <c r="C30" s="201" t="s">
        <v>158</v>
      </c>
      <c r="D30" s="223">
        <v>76</v>
      </c>
    </row>
    <row r="31" spans="1:4" ht="15.75" customHeight="1">
      <c r="A31" s="204" t="s">
        <v>393</v>
      </c>
      <c r="B31" s="203" t="s">
        <v>216</v>
      </c>
      <c r="C31" s="203" t="s">
        <v>758</v>
      </c>
      <c r="D31" s="224">
        <f>D32</f>
        <v>325</v>
      </c>
    </row>
    <row r="32" spans="1:4" ht="31.5">
      <c r="A32" s="205" t="s">
        <v>31</v>
      </c>
      <c r="B32" s="201" t="s">
        <v>216</v>
      </c>
      <c r="C32" s="201" t="s">
        <v>184</v>
      </c>
      <c r="D32" s="223">
        <v>325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H16" sqref="H16"/>
    </sheetView>
  </sheetViews>
  <sheetFormatPr defaultColWidth="9.00390625" defaultRowHeight="12.75"/>
  <cols>
    <col min="1" max="1" width="46.25390625" style="0" customWidth="1"/>
    <col min="2" max="2" width="6.125" style="0" customWidth="1"/>
    <col min="3" max="3" width="6.625" style="0" customWidth="1"/>
    <col min="4" max="4" width="11.875" style="0" customWidth="1"/>
    <col min="5" max="5" width="12.25390625" style="0" customWidth="1"/>
  </cols>
  <sheetData>
    <row r="1" spans="1:5" ht="15.75">
      <c r="A1" s="238" t="s">
        <v>85</v>
      </c>
      <c r="B1" s="238"/>
      <c r="C1" s="238"/>
      <c r="D1" s="238"/>
      <c r="E1" s="238"/>
    </row>
    <row r="2" spans="1:5" ht="15.75">
      <c r="A2" s="238" t="s">
        <v>20</v>
      </c>
      <c r="B2" s="238"/>
      <c r="C2" s="238"/>
      <c r="D2" s="238"/>
      <c r="E2" s="238"/>
    </row>
    <row r="3" spans="1:5" ht="15.75">
      <c r="A3" s="238" t="s">
        <v>21</v>
      </c>
      <c r="B3" s="238"/>
      <c r="C3" s="238"/>
      <c r="D3" s="238"/>
      <c r="E3" s="238"/>
    </row>
    <row r="4" spans="1:5" ht="15.75">
      <c r="A4" s="238" t="s">
        <v>448</v>
      </c>
      <c r="B4" s="238"/>
      <c r="C4" s="238"/>
      <c r="D4" s="238"/>
      <c r="E4" s="238"/>
    </row>
    <row r="5" spans="1:5" ht="94.5" customHeight="1">
      <c r="A5" s="248" t="s">
        <v>879</v>
      </c>
      <c r="B5" s="248"/>
      <c r="C5" s="248"/>
      <c r="D5" s="248"/>
      <c r="E5" s="248"/>
    </row>
    <row r="6" spans="1:4" ht="15.75">
      <c r="A6" s="198"/>
      <c r="B6" s="198"/>
      <c r="C6" s="198"/>
      <c r="D6" s="198"/>
    </row>
    <row r="7" spans="1:5" ht="68.25" customHeight="1">
      <c r="A7" s="199" t="s">
        <v>34</v>
      </c>
      <c r="B7" s="35" t="s">
        <v>151</v>
      </c>
      <c r="C7" s="35" t="s">
        <v>152</v>
      </c>
      <c r="D7" s="200" t="s">
        <v>826</v>
      </c>
      <c r="E7" s="200" t="s">
        <v>826</v>
      </c>
    </row>
    <row r="8" spans="1:5" ht="18" customHeight="1">
      <c r="A8" s="202" t="s">
        <v>822</v>
      </c>
      <c r="B8" s="203"/>
      <c r="C8" s="203"/>
      <c r="D8" s="216">
        <f>D9+D14+D16+D20+D24+D26+D28+D30</f>
        <v>103266.8</v>
      </c>
      <c r="E8" s="216">
        <f>E9+E14+E16+E20+E24+E26+E28+E30</f>
        <v>110016.6</v>
      </c>
    </row>
    <row r="9" spans="1:5" ht="24" customHeight="1">
      <c r="A9" s="204" t="s">
        <v>365</v>
      </c>
      <c r="B9" s="203" t="s">
        <v>157</v>
      </c>
      <c r="C9" s="203" t="s">
        <v>758</v>
      </c>
      <c r="D9" s="216">
        <f>D10+D11+D12+D13</f>
        <v>34656.4</v>
      </c>
      <c r="E9" s="216">
        <f>E10+E11+E12+E13</f>
        <v>36674.3</v>
      </c>
    </row>
    <row r="10" spans="1:5" ht="68.25" customHeight="1">
      <c r="A10" s="205" t="s">
        <v>1</v>
      </c>
      <c r="B10" s="201" t="s">
        <v>157</v>
      </c>
      <c r="C10" s="201" t="s">
        <v>158</v>
      </c>
      <c r="D10" s="210">
        <v>1367</v>
      </c>
      <c r="E10" s="210">
        <v>1441.2</v>
      </c>
    </row>
    <row r="11" spans="1:5" ht="79.5" customHeight="1">
      <c r="A11" s="205" t="s">
        <v>321</v>
      </c>
      <c r="B11" s="201" t="s">
        <v>157</v>
      </c>
      <c r="C11" s="201" t="s">
        <v>180</v>
      </c>
      <c r="D11" s="210">
        <v>17160.2</v>
      </c>
      <c r="E11" s="210">
        <v>18153.1</v>
      </c>
    </row>
    <row r="12" spans="1:5" ht="21" customHeight="1">
      <c r="A12" s="205" t="s">
        <v>25</v>
      </c>
      <c r="B12" s="201" t="s">
        <v>157</v>
      </c>
      <c r="C12" s="201" t="s">
        <v>216</v>
      </c>
      <c r="D12" s="210">
        <v>550</v>
      </c>
      <c r="E12" s="210">
        <v>600</v>
      </c>
    </row>
    <row r="13" spans="1:5" ht="20.25" customHeight="1">
      <c r="A13" s="205" t="s">
        <v>2</v>
      </c>
      <c r="B13" s="201" t="s">
        <v>157</v>
      </c>
      <c r="C13" s="201" t="s">
        <v>201</v>
      </c>
      <c r="D13" s="210">
        <v>15579.2</v>
      </c>
      <c r="E13" s="210">
        <v>16480</v>
      </c>
    </row>
    <row r="14" spans="1:5" ht="50.25" customHeight="1">
      <c r="A14" s="204" t="s">
        <v>382</v>
      </c>
      <c r="B14" s="203" t="s">
        <v>158</v>
      </c>
      <c r="C14" s="203" t="s">
        <v>758</v>
      </c>
      <c r="D14" s="216">
        <f>D15</f>
        <v>1059</v>
      </c>
      <c r="E14" s="216">
        <f>E15</f>
        <v>1109</v>
      </c>
    </row>
    <row r="15" spans="1:5" ht="69" customHeight="1">
      <c r="A15" s="205" t="s">
        <v>823</v>
      </c>
      <c r="B15" s="201" t="s">
        <v>158</v>
      </c>
      <c r="C15" s="201" t="s">
        <v>298</v>
      </c>
      <c r="D15" s="210">
        <v>1059</v>
      </c>
      <c r="E15" s="210">
        <v>1109</v>
      </c>
    </row>
    <row r="16" spans="1:5" ht="22.5" customHeight="1">
      <c r="A16" s="204" t="s">
        <v>383</v>
      </c>
      <c r="B16" s="203" t="s">
        <v>180</v>
      </c>
      <c r="C16" s="203" t="s">
        <v>758</v>
      </c>
      <c r="D16" s="216">
        <f>D17+D18+D19</f>
        <v>15700</v>
      </c>
      <c r="E16" s="216">
        <f>E17+E18+E19</f>
        <v>8750</v>
      </c>
    </row>
    <row r="17" spans="1:5" ht="18.75" customHeight="1">
      <c r="A17" s="205" t="s">
        <v>27</v>
      </c>
      <c r="B17" s="201" t="s">
        <v>180</v>
      </c>
      <c r="C17" s="201" t="s">
        <v>189</v>
      </c>
      <c r="D17" s="210">
        <v>20</v>
      </c>
      <c r="E17" s="210">
        <v>20</v>
      </c>
    </row>
    <row r="18" spans="1:5" ht="20.25" customHeight="1">
      <c r="A18" s="205" t="s">
        <v>111</v>
      </c>
      <c r="B18" s="201" t="s">
        <v>180</v>
      </c>
      <c r="C18" s="201" t="s">
        <v>298</v>
      </c>
      <c r="D18" s="210">
        <v>14080</v>
      </c>
      <c r="E18" s="210">
        <v>7580</v>
      </c>
    </row>
    <row r="19" spans="1:5" ht="36.75" customHeight="1">
      <c r="A19" s="205" t="s">
        <v>3</v>
      </c>
      <c r="B19" s="201" t="s">
        <v>180</v>
      </c>
      <c r="C19" s="201" t="s">
        <v>181</v>
      </c>
      <c r="D19" s="210">
        <v>1600</v>
      </c>
      <c r="E19" s="210">
        <v>1150</v>
      </c>
    </row>
    <row r="20" spans="1:5" ht="36" customHeight="1">
      <c r="A20" s="204" t="s">
        <v>384</v>
      </c>
      <c r="B20" s="203" t="s">
        <v>184</v>
      </c>
      <c r="C20" s="203" t="s">
        <v>758</v>
      </c>
      <c r="D20" s="216">
        <f>D21+D22+D23</f>
        <v>17860.2</v>
      </c>
      <c r="E20" s="216">
        <f>E21+E22+E23</f>
        <v>27766</v>
      </c>
    </row>
    <row r="21" spans="1:5" ht="21.75" customHeight="1">
      <c r="A21" s="205" t="s">
        <v>4</v>
      </c>
      <c r="B21" s="201" t="s">
        <v>184</v>
      </c>
      <c r="C21" s="201" t="s">
        <v>157</v>
      </c>
      <c r="D21" s="210">
        <v>2608</v>
      </c>
      <c r="E21" s="210">
        <v>7282.3</v>
      </c>
    </row>
    <row r="22" spans="1:5" ht="20.25" customHeight="1">
      <c r="A22" s="205" t="s">
        <v>5</v>
      </c>
      <c r="B22" s="201" t="s">
        <v>184</v>
      </c>
      <c r="C22" s="201" t="s">
        <v>189</v>
      </c>
      <c r="D22" s="210">
        <v>4250</v>
      </c>
      <c r="E22" s="210">
        <v>7163.6</v>
      </c>
    </row>
    <row r="23" spans="1:5" ht="19.5" customHeight="1">
      <c r="A23" s="205" t="s">
        <v>6</v>
      </c>
      <c r="B23" s="201" t="s">
        <v>184</v>
      </c>
      <c r="C23" s="201" t="s">
        <v>158</v>
      </c>
      <c r="D23" s="210">
        <v>11002.2</v>
      </c>
      <c r="E23" s="210">
        <v>13320.1</v>
      </c>
    </row>
    <row r="24" spans="1:5" ht="18" customHeight="1">
      <c r="A24" s="204" t="s">
        <v>387</v>
      </c>
      <c r="B24" s="203" t="s">
        <v>225</v>
      </c>
      <c r="C24" s="203" t="s">
        <v>758</v>
      </c>
      <c r="D24" s="216">
        <f>D25</f>
        <v>549</v>
      </c>
      <c r="E24" s="216">
        <f>E25</f>
        <v>597</v>
      </c>
    </row>
    <row r="25" spans="1:5" ht="17.25" customHeight="1">
      <c r="A25" s="205" t="s">
        <v>824</v>
      </c>
      <c r="B25" s="201" t="s">
        <v>225</v>
      </c>
      <c r="C25" s="201" t="s">
        <v>225</v>
      </c>
      <c r="D25" s="210">
        <v>549</v>
      </c>
      <c r="E25" s="210">
        <v>597</v>
      </c>
    </row>
    <row r="26" spans="1:5" ht="18.75" customHeight="1">
      <c r="A26" s="204" t="s">
        <v>392</v>
      </c>
      <c r="B26" s="203" t="s">
        <v>270</v>
      </c>
      <c r="C26" s="203" t="s">
        <v>758</v>
      </c>
      <c r="D26" s="216">
        <f>D27</f>
        <v>33004.2</v>
      </c>
      <c r="E26" s="216">
        <f>E27</f>
        <v>34640.3</v>
      </c>
    </row>
    <row r="27" spans="1:5" ht="18.75" customHeight="1">
      <c r="A27" s="205" t="s">
        <v>7</v>
      </c>
      <c r="B27" s="201" t="s">
        <v>270</v>
      </c>
      <c r="C27" s="201" t="s">
        <v>157</v>
      </c>
      <c r="D27" s="210">
        <v>33004.2</v>
      </c>
      <c r="E27" s="210">
        <v>34640.3</v>
      </c>
    </row>
    <row r="28" spans="1:5" ht="22.5" customHeight="1">
      <c r="A28" s="204" t="s">
        <v>388</v>
      </c>
      <c r="B28" s="203" t="s">
        <v>263</v>
      </c>
      <c r="C28" s="203" t="s">
        <v>758</v>
      </c>
      <c r="D28" s="216">
        <f>D29</f>
        <v>88</v>
      </c>
      <c r="E28" s="216">
        <f>E29</f>
        <v>100</v>
      </c>
    </row>
    <row r="29" spans="1:5" ht="19.5" customHeight="1">
      <c r="A29" s="205" t="s">
        <v>8</v>
      </c>
      <c r="B29" s="201" t="s">
        <v>263</v>
      </c>
      <c r="C29" s="201" t="s">
        <v>158</v>
      </c>
      <c r="D29" s="161">
        <v>88</v>
      </c>
      <c r="E29" s="161">
        <v>100</v>
      </c>
    </row>
    <row r="30" spans="1:5" ht="18.75" customHeight="1">
      <c r="A30" s="204" t="s">
        <v>393</v>
      </c>
      <c r="B30" s="203" t="s">
        <v>216</v>
      </c>
      <c r="C30" s="203" t="s">
        <v>758</v>
      </c>
      <c r="D30" s="216">
        <f>D31</f>
        <v>350</v>
      </c>
      <c r="E30" s="216">
        <f>E31</f>
        <v>380</v>
      </c>
    </row>
    <row r="31" spans="1:5" ht="31.5" customHeight="1">
      <c r="A31" s="205" t="s">
        <v>31</v>
      </c>
      <c r="B31" s="201" t="s">
        <v>216</v>
      </c>
      <c r="C31" s="201" t="s">
        <v>184</v>
      </c>
      <c r="D31" s="60">
        <v>350</v>
      </c>
      <c r="E31" s="60">
        <v>380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8"/>
  <sheetViews>
    <sheetView zoomScalePageLayoutView="0" workbookViewId="0" topLeftCell="A247">
      <selection activeCell="E243" sqref="E243"/>
    </sheetView>
  </sheetViews>
  <sheetFormatPr defaultColWidth="9.00390625" defaultRowHeight="12.75"/>
  <cols>
    <col min="1" max="1" width="81.875" style="0" customWidth="1"/>
    <col min="2" max="2" width="6.375" style="0" customWidth="1"/>
    <col min="3" max="3" width="6.125" style="0" customWidth="1"/>
    <col min="4" max="4" width="5.125" style="0" customWidth="1"/>
    <col min="5" max="5" width="15.125" style="0" customWidth="1"/>
    <col min="6" max="6" width="6.75390625" style="0" customWidth="1"/>
    <col min="7" max="7" width="11.625" style="0" customWidth="1"/>
    <col min="8" max="8" width="13.625" style="0" customWidth="1"/>
    <col min="9" max="9" width="15.25390625" style="0" customWidth="1"/>
  </cols>
  <sheetData>
    <row r="1" spans="1:9" ht="15.75">
      <c r="A1" s="238" t="s">
        <v>67</v>
      </c>
      <c r="B1" s="238"/>
      <c r="C1" s="238"/>
      <c r="D1" s="238"/>
      <c r="E1" s="238"/>
      <c r="F1" s="238"/>
      <c r="G1" s="238"/>
      <c r="H1" s="153"/>
      <c r="I1" s="4"/>
    </row>
    <row r="2" spans="1:9" ht="15.75">
      <c r="A2" s="238" t="s">
        <v>20</v>
      </c>
      <c r="B2" s="238"/>
      <c r="C2" s="238"/>
      <c r="D2" s="238"/>
      <c r="E2" s="238"/>
      <c r="F2" s="238"/>
      <c r="G2" s="238"/>
      <c r="H2" s="153"/>
      <c r="I2" s="4"/>
    </row>
    <row r="3" spans="1:9" ht="15.75">
      <c r="A3" s="238" t="s">
        <v>21</v>
      </c>
      <c r="B3" s="238"/>
      <c r="C3" s="238"/>
      <c r="D3" s="238"/>
      <c r="E3" s="238"/>
      <c r="F3" s="238"/>
      <c r="G3" s="238"/>
      <c r="H3" s="153"/>
      <c r="I3" s="4"/>
    </row>
    <row r="4" spans="1:9" ht="15.75">
      <c r="A4" s="238" t="s">
        <v>577</v>
      </c>
      <c r="B4" s="238"/>
      <c r="C4" s="238"/>
      <c r="D4" s="238"/>
      <c r="E4" s="238"/>
      <c r="F4" s="238"/>
      <c r="G4" s="238"/>
      <c r="H4" s="153"/>
      <c r="I4" s="4"/>
    </row>
    <row r="5" spans="1:9" ht="15.75">
      <c r="A5" s="3"/>
      <c r="B5" s="3"/>
      <c r="C5" s="3"/>
      <c r="D5" s="3"/>
      <c r="E5" s="3"/>
      <c r="F5" s="3"/>
      <c r="G5" s="3"/>
      <c r="H5" s="3"/>
      <c r="I5" s="4"/>
    </row>
    <row r="6" spans="1:9" ht="51.75" customHeight="1">
      <c r="A6" s="246" t="s">
        <v>825</v>
      </c>
      <c r="B6" s="246"/>
      <c r="C6" s="246"/>
      <c r="D6" s="246"/>
      <c r="E6" s="246"/>
      <c r="F6" s="246"/>
      <c r="G6" s="246"/>
      <c r="H6" s="153"/>
      <c r="I6" s="153"/>
    </row>
    <row r="7" spans="1:9" ht="12.75" customHeight="1">
      <c r="A7" s="206"/>
      <c r="B7" s="206"/>
      <c r="C7" s="206"/>
      <c r="D7" s="206"/>
      <c r="E7" s="206"/>
      <c r="F7" s="206"/>
      <c r="G7" s="206"/>
      <c r="H7" s="206"/>
      <c r="I7" s="5"/>
    </row>
    <row r="8" spans="1:10" ht="40.5" customHeight="1">
      <c r="A8" s="145" t="s">
        <v>34</v>
      </c>
      <c r="B8" s="47" t="s">
        <v>150</v>
      </c>
      <c r="C8" s="47" t="s">
        <v>151</v>
      </c>
      <c r="D8" s="47" t="s">
        <v>152</v>
      </c>
      <c r="E8" s="47" t="s">
        <v>145</v>
      </c>
      <c r="F8" s="47" t="s">
        <v>146</v>
      </c>
      <c r="G8" s="222" t="s">
        <v>391</v>
      </c>
      <c r="H8" s="194"/>
      <c r="I8" s="194"/>
      <c r="J8" s="194"/>
    </row>
    <row r="9" spans="1:10" ht="33" customHeight="1">
      <c r="A9" s="44" t="s">
        <v>153</v>
      </c>
      <c r="B9" s="48" t="s">
        <v>154</v>
      </c>
      <c r="C9" s="47"/>
      <c r="D9" s="47"/>
      <c r="E9" s="47"/>
      <c r="F9" s="47"/>
      <c r="G9" s="220">
        <f>G11</f>
        <v>1292.9</v>
      </c>
      <c r="H9" s="194"/>
      <c r="I9" s="194"/>
      <c r="J9" s="194"/>
    </row>
    <row r="10" spans="1:10" ht="18" customHeight="1">
      <c r="A10" s="133" t="s">
        <v>365</v>
      </c>
      <c r="B10" s="48" t="s">
        <v>154</v>
      </c>
      <c r="C10" s="101" t="s">
        <v>157</v>
      </c>
      <c r="D10" s="101" t="s">
        <v>758</v>
      </c>
      <c r="E10" s="47"/>
      <c r="F10" s="47"/>
      <c r="G10" s="220">
        <f>G11</f>
        <v>1292.9</v>
      </c>
      <c r="H10" s="194"/>
      <c r="I10" s="194"/>
      <c r="J10" s="194"/>
    </row>
    <row r="11" spans="1:10" ht="45" customHeight="1">
      <c r="A11" s="73" t="s">
        <v>1</v>
      </c>
      <c r="B11" s="51" t="s">
        <v>154</v>
      </c>
      <c r="C11" s="105" t="s">
        <v>157</v>
      </c>
      <c r="D11" s="105" t="s">
        <v>158</v>
      </c>
      <c r="E11" s="136"/>
      <c r="F11" s="135"/>
      <c r="G11" s="161">
        <f>G12+G26</f>
        <v>1292.9</v>
      </c>
      <c r="H11" s="194"/>
      <c r="I11" s="194"/>
      <c r="J11" s="194"/>
    </row>
    <row r="12" spans="1:10" ht="20.25" customHeight="1">
      <c r="A12" s="137" t="s">
        <v>23</v>
      </c>
      <c r="B12" s="51" t="s">
        <v>154</v>
      </c>
      <c r="C12" s="105" t="s">
        <v>157</v>
      </c>
      <c r="D12" s="105" t="s">
        <v>158</v>
      </c>
      <c r="E12" s="82" t="s">
        <v>703</v>
      </c>
      <c r="F12" s="135"/>
      <c r="G12" s="161">
        <f>G13+G20</f>
        <v>1239.9</v>
      </c>
      <c r="H12" s="194"/>
      <c r="I12" s="194"/>
      <c r="J12" s="194"/>
    </row>
    <row r="13" spans="1:10" ht="31.5">
      <c r="A13" s="73" t="s">
        <v>156</v>
      </c>
      <c r="B13" s="51" t="s">
        <v>154</v>
      </c>
      <c r="C13" s="105" t="s">
        <v>157</v>
      </c>
      <c r="D13" s="105" t="s">
        <v>158</v>
      </c>
      <c r="E13" s="82" t="s">
        <v>704</v>
      </c>
      <c r="F13" s="135"/>
      <c r="G13" s="161">
        <f>G15+G17</f>
        <v>854.8</v>
      </c>
      <c r="H13" s="194"/>
      <c r="I13" s="194"/>
      <c r="J13" s="194"/>
    </row>
    <row r="14" spans="1:10" ht="15.75">
      <c r="A14" s="50" t="s">
        <v>172</v>
      </c>
      <c r="B14" s="51" t="s">
        <v>154</v>
      </c>
      <c r="C14" s="105" t="s">
        <v>157</v>
      </c>
      <c r="D14" s="105" t="s">
        <v>158</v>
      </c>
      <c r="E14" s="104" t="s">
        <v>705</v>
      </c>
      <c r="F14" s="135"/>
      <c r="G14" s="161">
        <f>G15</f>
        <v>770.8</v>
      </c>
      <c r="H14" s="194"/>
      <c r="I14" s="194"/>
      <c r="J14" s="194"/>
    </row>
    <row r="15" spans="1:10" ht="45.75" customHeight="1">
      <c r="A15" s="73" t="s">
        <v>159</v>
      </c>
      <c r="B15" s="51" t="s">
        <v>154</v>
      </c>
      <c r="C15" s="105" t="s">
        <v>157</v>
      </c>
      <c r="D15" s="105" t="s">
        <v>158</v>
      </c>
      <c r="E15" s="82" t="s">
        <v>706</v>
      </c>
      <c r="F15" s="135"/>
      <c r="G15" s="161">
        <f>G16</f>
        <v>770.8</v>
      </c>
      <c r="H15" s="194"/>
      <c r="I15" s="194"/>
      <c r="J15" s="194"/>
    </row>
    <row r="16" spans="1:10" ht="15.75">
      <c r="A16" s="73" t="s">
        <v>764</v>
      </c>
      <c r="B16" s="51" t="s">
        <v>154</v>
      </c>
      <c r="C16" s="105" t="s">
        <v>157</v>
      </c>
      <c r="D16" s="105" t="s">
        <v>158</v>
      </c>
      <c r="E16" s="82" t="s">
        <v>706</v>
      </c>
      <c r="F16" s="135" t="s">
        <v>763</v>
      </c>
      <c r="G16" s="161">
        <v>770.8</v>
      </c>
      <c r="H16" s="194"/>
      <c r="I16" s="194"/>
      <c r="J16" s="194"/>
    </row>
    <row r="17" spans="1:10" ht="47.25">
      <c r="A17" s="137" t="s">
        <v>161</v>
      </c>
      <c r="B17" s="51" t="s">
        <v>154</v>
      </c>
      <c r="C17" s="105" t="s">
        <v>157</v>
      </c>
      <c r="D17" s="105" t="s">
        <v>158</v>
      </c>
      <c r="E17" s="82" t="s">
        <v>707</v>
      </c>
      <c r="F17" s="135"/>
      <c r="G17" s="161">
        <f>G18+G19</f>
        <v>84</v>
      </c>
      <c r="H17" s="194"/>
      <c r="I17" s="194"/>
      <c r="J17" s="194"/>
    </row>
    <row r="18" spans="1:10" ht="31.5">
      <c r="A18" s="73" t="s">
        <v>162</v>
      </c>
      <c r="B18" s="51" t="s">
        <v>154</v>
      </c>
      <c r="C18" s="105" t="s">
        <v>157</v>
      </c>
      <c r="D18" s="105" t="s">
        <v>158</v>
      </c>
      <c r="E18" s="82" t="s">
        <v>707</v>
      </c>
      <c r="F18" s="135" t="s">
        <v>367</v>
      </c>
      <c r="G18" s="161">
        <v>84</v>
      </c>
      <c r="H18" s="194"/>
      <c r="I18" s="194"/>
      <c r="J18" s="194"/>
    </row>
    <row r="19" spans="1:10" ht="47.25" hidden="1">
      <c r="A19" s="50" t="s">
        <v>425</v>
      </c>
      <c r="B19" s="51" t="s">
        <v>154</v>
      </c>
      <c r="C19" s="105" t="s">
        <v>157</v>
      </c>
      <c r="D19" s="105" t="s">
        <v>158</v>
      </c>
      <c r="E19" s="82" t="s">
        <v>707</v>
      </c>
      <c r="F19" s="135" t="s">
        <v>426</v>
      </c>
      <c r="G19" s="161">
        <v>0</v>
      </c>
      <c r="H19" s="194"/>
      <c r="I19" s="194"/>
      <c r="J19" s="194"/>
    </row>
    <row r="20" spans="1:10" ht="31.5">
      <c r="A20" s="137" t="s">
        <v>163</v>
      </c>
      <c r="B20" s="51" t="s">
        <v>154</v>
      </c>
      <c r="C20" s="105" t="s">
        <v>157</v>
      </c>
      <c r="D20" s="105" t="s">
        <v>158</v>
      </c>
      <c r="E20" s="82" t="s">
        <v>735</v>
      </c>
      <c r="F20" s="135"/>
      <c r="G20" s="161">
        <f>G22</f>
        <v>385.1</v>
      </c>
      <c r="H20" s="194"/>
      <c r="I20" s="194"/>
      <c r="J20" s="194"/>
    </row>
    <row r="21" spans="1:10" ht="15.75">
      <c r="A21" s="50" t="s">
        <v>172</v>
      </c>
      <c r="B21" s="51" t="s">
        <v>154</v>
      </c>
      <c r="C21" s="105" t="s">
        <v>157</v>
      </c>
      <c r="D21" s="105" t="s">
        <v>158</v>
      </c>
      <c r="E21" s="104" t="s">
        <v>711</v>
      </c>
      <c r="F21" s="135"/>
      <c r="G21" s="161">
        <f>G22</f>
        <v>385.1</v>
      </c>
      <c r="H21" s="194"/>
      <c r="I21" s="194"/>
      <c r="J21" s="194"/>
    </row>
    <row r="22" spans="1:10" ht="53.25" customHeight="1">
      <c r="A22" s="137" t="s">
        <v>165</v>
      </c>
      <c r="B22" s="51" t="s">
        <v>154</v>
      </c>
      <c r="C22" s="105" t="s">
        <v>157</v>
      </c>
      <c r="D22" s="105" t="s">
        <v>158</v>
      </c>
      <c r="E22" s="82" t="s">
        <v>713</v>
      </c>
      <c r="F22" s="135"/>
      <c r="G22" s="161">
        <f>G24++G25+G23</f>
        <v>385.1</v>
      </c>
      <c r="H22" s="194"/>
      <c r="I22" s="194"/>
      <c r="J22" s="194"/>
    </row>
    <row r="23" spans="1:7" ht="20.25" customHeight="1" hidden="1">
      <c r="A23" s="73" t="s">
        <v>764</v>
      </c>
      <c r="B23" s="51" t="s">
        <v>154</v>
      </c>
      <c r="C23" s="105" t="s">
        <v>157</v>
      </c>
      <c r="D23" s="105" t="s">
        <v>158</v>
      </c>
      <c r="E23" s="82" t="s">
        <v>706</v>
      </c>
      <c r="F23" s="135" t="s">
        <v>763</v>
      </c>
      <c r="G23" s="161">
        <v>0</v>
      </c>
    </row>
    <row r="24" spans="1:7" ht="28.5" customHeight="1">
      <c r="A24" s="137" t="s">
        <v>767</v>
      </c>
      <c r="B24" s="51" t="s">
        <v>154</v>
      </c>
      <c r="C24" s="105" t="s">
        <v>157</v>
      </c>
      <c r="D24" s="105" t="s">
        <v>158</v>
      </c>
      <c r="E24" s="82" t="s">
        <v>713</v>
      </c>
      <c r="F24" s="135" t="s">
        <v>768</v>
      </c>
      <c r="G24" s="161">
        <v>380.1</v>
      </c>
    </row>
    <row r="25" spans="1:7" ht="20.25" customHeight="1">
      <c r="A25" s="137" t="s">
        <v>765</v>
      </c>
      <c r="B25" s="51" t="s">
        <v>154</v>
      </c>
      <c r="C25" s="105" t="s">
        <v>157</v>
      </c>
      <c r="D25" s="105" t="s">
        <v>158</v>
      </c>
      <c r="E25" s="82" t="s">
        <v>713</v>
      </c>
      <c r="F25" s="135" t="s">
        <v>766</v>
      </c>
      <c r="G25" s="161">
        <v>5</v>
      </c>
    </row>
    <row r="26" spans="1:7" ht="49.5" customHeight="1">
      <c r="A26" s="137" t="s">
        <v>170</v>
      </c>
      <c r="B26" s="51" t="s">
        <v>154</v>
      </c>
      <c r="C26" s="105" t="s">
        <v>157</v>
      </c>
      <c r="D26" s="105" t="s">
        <v>158</v>
      </c>
      <c r="E26" s="82" t="s">
        <v>718</v>
      </c>
      <c r="F26" s="135"/>
      <c r="G26" s="161">
        <f>G27</f>
        <v>53</v>
      </c>
    </row>
    <row r="27" spans="1:7" ht="19.5" customHeight="1">
      <c r="A27" s="137" t="s">
        <v>172</v>
      </c>
      <c r="B27" s="51" t="s">
        <v>154</v>
      </c>
      <c r="C27" s="105" t="s">
        <v>157</v>
      </c>
      <c r="D27" s="105" t="s">
        <v>158</v>
      </c>
      <c r="E27" s="82" t="s">
        <v>717</v>
      </c>
      <c r="F27" s="135"/>
      <c r="G27" s="161">
        <f>G29</f>
        <v>53</v>
      </c>
    </row>
    <row r="28" spans="1:7" ht="20.25" customHeight="1">
      <c r="A28" s="137" t="s">
        <v>172</v>
      </c>
      <c r="B28" s="51" t="s">
        <v>154</v>
      </c>
      <c r="C28" s="105" t="s">
        <v>157</v>
      </c>
      <c r="D28" s="105" t="s">
        <v>158</v>
      </c>
      <c r="E28" s="104" t="s">
        <v>716</v>
      </c>
      <c r="F28" s="135"/>
      <c r="G28" s="161">
        <f>G29</f>
        <v>53</v>
      </c>
    </row>
    <row r="29" spans="1:7" ht="93.75" customHeight="1">
      <c r="A29" s="139" t="s">
        <v>174</v>
      </c>
      <c r="B29" s="51" t="s">
        <v>154</v>
      </c>
      <c r="C29" s="105" t="s">
        <v>157</v>
      </c>
      <c r="D29" s="105" t="s">
        <v>158</v>
      </c>
      <c r="E29" s="82" t="s">
        <v>731</v>
      </c>
      <c r="F29" s="135"/>
      <c r="G29" s="161">
        <f>G30</f>
        <v>53</v>
      </c>
    </row>
    <row r="30" spans="1:7" ht="15.75" customHeight="1">
      <c r="A30" s="73" t="s">
        <v>33</v>
      </c>
      <c r="B30" s="51" t="s">
        <v>154</v>
      </c>
      <c r="C30" s="105" t="s">
        <v>157</v>
      </c>
      <c r="D30" s="105" t="s">
        <v>158</v>
      </c>
      <c r="E30" s="82" t="s">
        <v>731</v>
      </c>
      <c r="F30" s="135" t="s">
        <v>371</v>
      </c>
      <c r="G30" s="161">
        <v>53</v>
      </c>
    </row>
    <row r="31" spans="1:7" ht="30.75" customHeight="1">
      <c r="A31" s="44" t="s">
        <v>176</v>
      </c>
      <c r="B31" s="48" t="s">
        <v>29</v>
      </c>
      <c r="C31" s="73"/>
      <c r="D31" s="135"/>
      <c r="E31" s="82"/>
      <c r="F31" s="135"/>
      <c r="G31" s="165">
        <f>G32+G121+G129+G144+G182+G244+G292+G347+G357</f>
        <v>81455.4</v>
      </c>
    </row>
    <row r="32" spans="1:7" ht="18.75" customHeight="1">
      <c r="A32" s="133" t="s">
        <v>365</v>
      </c>
      <c r="B32" s="48" t="s">
        <v>29</v>
      </c>
      <c r="C32" s="101" t="s">
        <v>157</v>
      </c>
      <c r="D32" s="101" t="s">
        <v>758</v>
      </c>
      <c r="E32" s="120"/>
      <c r="F32" s="134"/>
      <c r="G32" s="165">
        <f>G33+G57+G63</f>
        <v>31257.699999999997</v>
      </c>
    </row>
    <row r="33" spans="1:7" ht="47.25">
      <c r="A33" s="73" t="s">
        <v>372</v>
      </c>
      <c r="B33" s="51" t="s">
        <v>29</v>
      </c>
      <c r="C33" s="105" t="s">
        <v>157</v>
      </c>
      <c r="D33" s="105" t="s">
        <v>180</v>
      </c>
      <c r="E33" s="135"/>
      <c r="F33" s="135"/>
      <c r="G33" s="161">
        <f>G34</f>
        <v>14654.599999999999</v>
      </c>
    </row>
    <row r="34" spans="1:7" ht="18.75" customHeight="1">
      <c r="A34" s="73" t="s">
        <v>23</v>
      </c>
      <c r="B34" s="51" t="s">
        <v>29</v>
      </c>
      <c r="C34" s="105" t="s">
        <v>157</v>
      </c>
      <c r="D34" s="105" t="s">
        <v>180</v>
      </c>
      <c r="E34" s="82" t="s">
        <v>703</v>
      </c>
      <c r="F34" s="135"/>
      <c r="G34" s="161">
        <f>G35+G39+G47</f>
        <v>14654.599999999999</v>
      </c>
    </row>
    <row r="35" spans="1:7" ht="32.25" customHeight="1">
      <c r="A35" s="137" t="s">
        <v>319</v>
      </c>
      <c r="B35" s="51" t="s">
        <v>29</v>
      </c>
      <c r="C35" s="105" t="s">
        <v>157</v>
      </c>
      <c r="D35" s="105" t="s">
        <v>180</v>
      </c>
      <c r="E35" s="82" t="s">
        <v>709</v>
      </c>
      <c r="F35" s="135"/>
      <c r="G35" s="161">
        <f>G37</f>
        <v>1675</v>
      </c>
    </row>
    <row r="36" spans="1:7" ht="17.25" customHeight="1">
      <c r="A36" s="50" t="s">
        <v>172</v>
      </c>
      <c r="B36" s="51" t="s">
        <v>29</v>
      </c>
      <c r="C36" s="105" t="s">
        <v>157</v>
      </c>
      <c r="D36" s="105" t="s">
        <v>180</v>
      </c>
      <c r="E36" s="82" t="s">
        <v>708</v>
      </c>
      <c r="F36" s="135"/>
      <c r="G36" s="161">
        <f>G37</f>
        <v>1675</v>
      </c>
    </row>
    <row r="37" spans="1:7" ht="45.75" customHeight="1">
      <c r="A37" s="73" t="s">
        <v>322</v>
      </c>
      <c r="B37" s="51" t="s">
        <v>29</v>
      </c>
      <c r="C37" s="105" t="s">
        <v>157</v>
      </c>
      <c r="D37" s="105" t="s">
        <v>180</v>
      </c>
      <c r="E37" s="82" t="s">
        <v>710</v>
      </c>
      <c r="F37" s="135"/>
      <c r="G37" s="161">
        <f>G38</f>
        <v>1675</v>
      </c>
    </row>
    <row r="38" spans="1:7" ht="15.75">
      <c r="A38" s="73" t="s">
        <v>764</v>
      </c>
      <c r="B38" s="51" t="s">
        <v>29</v>
      </c>
      <c r="C38" s="105" t="s">
        <v>157</v>
      </c>
      <c r="D38" s="105" t="s">
        <v>180</v>
      </c>
      <c r="E38" s="82" t="s">
        <v>710</v>
      </c>
      <c r="F38" s="135" t="s">
        <v>763</v>
      </c>
      <c r="G38" s="161">
        <v>1675</v>
      </c>
    </row>
    <row r="39" spans="1:7" ht="31.5">
      <c r="A39" s="73" t="s">
        <v>163</v>
      </c>
      <c r="B39" s="51" t="s">
        <v>29</v>
      </c>
      <c r="C39" s="105" t="s">
        <v>157</v>
      </c>
      <c r="D39" s="105" t="s">
        <v>180</v>
      </c>
      <c r="E39" s="82" t="s">
        <v>735</v>
      </c>
      <c r="F39" s="135"/>
      <c r="G39" s="161">
        <f>G41+G43</f>
        <v>12979.599999999999</v>
      </c>
    </row>
    <row r="40" spans="1:7" ht="15.75">
      <c r="A40" s="50" t="s">
        <v>172</v>
      </c>
      <c r="B40" s="51" t="s">
        <v>29</v>
      </c>
      <c r="C40" s="105" t="s">
        <v>157</v>
      </c>
      <c r="D40" s="105" t="s">
        <v>180</v>
      </c>
      <c r="E40" s="82" t="s">
        <v>711</v>
      </c>
      <c r="F40" s="135"/>
      <c r="G40" s="161">
        <f>G41</f>
        <v>10577.8</v>
      </c>
    </row>
    <row r="41" spans="1:7" ht="49.5" customHeight="1">
      <c r="A41" s="137" t="s">
        <v>324</v>
      </c>
      <c r="B41" s="51" t="s">
        <v>29</v>
      </c>
      <c r="C41" s="105" t="s">
        <v>157</v>
      </c>
      <c r="D41" s="105" t="s">
        <v>180</v>
      </c>
      <c r="E41" s="82" t="s">
        <v>712</v>
      </c>
      <c r="F41" s="135"/>
      <c r="G41" s="161">
        <f>G42</f>
        <v>10577.8</v>
      </c>
    </row>
    <row r="42" spans="1:7" ht="15.75">
      <c r="A42" s="73" t="s">
        <v>764</v>
      </c>
      <c r="B42" s="51" t="s">
        <v>29</v>
      </c>
      <c r="C42" s="105" t="s">
        <v>157</v>
      </c>
      <c r="D42" s="105" t="s">
        <v>180</v>
      </c>
      <c r="E42" s="82" t="s">
        <v>712</v>
      </c>
      <c r="F42" s="135" t="s">
        <v>763</v>
      </c>
      <c r="G42" s="161">
        <v>10577.8</v>
      </c>
    </row>
    <row r="43" spans="1:7" ht="47.25">
      <c r="A43" s="137" t="s">
        <v>165</v>
      </c>
      <c r="B43" s="51" t="s">
        <v>29</v>
      </c>
      <c r="C43" s="105" t="s">
        <v>157</v>
      </c>
      <c r="D43" s="105" t="s">
        <v>180</v>
      </c>
      <c r="E43" s="82" t="s">
        <v>713</v>
      </c>
      <c r="F43" s="135"/>
      <c r="G43" s="161">
        <f>G44+G45+G46</f>
        <v>2401.7999999999997</v>
      </c>
    </row>
    <row r="44" spans="1:7" ht="15.75">
      <c r="A44" s="73" t="s">
        <v>764</v>
      </c>
      <c r="B44" s="51" t="s">
        <v>29</v>
      </c>
      <c r="C44" s="105" t="s">
        <v>157</v>
      </c>
      <c r="D44" s="105" t="s">
        <v>180</v>
      </c>
      <c r="E44" s="82" t="s">
        <v>713</v>
      </c>
      <c r="F44" s="135" t="s">
        <v>763</v>
      </c>
      <c r="G44" s="161">
        <v>112.6</v>
      </c>
    </row>
    <row r="45" spans="1:7" ht="33" customHeight="1">
      <c r="A45" s="137" t="s">
        <v>767</v>
      </c>
      <c r="B45" s="51" t="s">
        <v>29</v>
      </c>
      <c r="C45" s="105" t="s">
        <v>157</v>
      </c>
      <c r="D45" s="105" t="s">
        <v>180</v>
      </c>
      <c r="E45" s="82" t="s">
        <v>713</v>
      </c>
      <c r="F45" s="135" t="s">
        <v>768</v>
      </c>
      <c r="G45" s="161">
        <v>2284.2</v>
      </c>
    </row>
    <row r="46" spans="1:7" ht="20.25" customHeight="1">
      <c r="A46" s="137" t="s">
        <v>765</v>
      </c>
      <c r="B46" s="51" t="s">
        <v>29</v>
      </c>
      <c r="C46" s="105" t="s">
        <v>157</v>
      </c>
      <c r="D46" s="105" t="s">
        <v>180</v>
      </c>
      <c r="E46" s="82" t="s">
        <v>713</v>
      </c>
      <c r="F46" s="135" t="s">
        <v>766</v>
      </c>
      <c r="G46" s="161">
        <v>5</v>
      </c>
    </row>
    <row r="47" spans="1:7" ht="31.5" hidden="1">
      <c r="A47" s="140" t="s">
        <v>326</v>
      </c>
      <c r="B47" s="51" t="s">
        <v>29</v>
      </c>
      <c r="C47" s="140"/>
      <c r="D47" s="135" t="s">
        <v>10</v>
      </c>
      <c r="E47" s="136" t="s">
        <v>327</v>
      </c>
      <c r="F47" s="135"/>
      <c r="G47" s="161">
        <f>G48</f>
        <v>0</v>
      </c>
    </row>
    <row r="48" spans="1:7" ht="53.25" customHeight="1" hidden="1">
      <c r="A48" s="137" t="s">
        <v>328</v>
      </c>
      <c r="B48" s="51" t="s">
        <v>29</v>
      </c>
      <c r="C48" s="137"/>
      <c r="D48" s="135" t="s">
        <v>10</v>
      </c>
      <c r="E48" s="136" t="s">
        <v>329</v>
      </c>
      <c r="F48" s="135"/>
      <c r="G48" s="161">
        <f>G49+G51+G50</f>
        <v>0</v>
      </c>
    </row>
    <row r="49" spans="1:7" ht="31.5" hidden="1">
      <c r="A49" s="137" t="s">
        <v>160</v>
      </c>
      <c r="B49" s="51" t="s">
        <v>29</v>
      </c>
      <c r="C49" s="137"/>
      <c r="D49" s="135" t="s">
        <v>10</v>
      </c>
      <c r="E49" s="136" t="s">
        <v>329</v>
      </c>
      <c r="F49" s="135" t="s">
        <v>366</v>
      </c>
      <c r="G49" s="161">
        <v>0</v>
      </c>
    </row>
    <row r="50" spans="1:7" ht="21" customHeight="1" hidden="1">
      <c r="A50" s="137" t="s">
        <v>167</v>
      </c>
      <c r="B50" s="51" t="s">
        <v>29</v>
      </c>
      <c r="C50" s="137"/>
      <c r="D50" s="135" t="s">
        <v>10</v>
      </c>
      <c r="E50" s="136" t="s">
        <v>329</v>
      </c>
      <c r="F50" s="135" t="s">
        <v>368</v>
      </c>
      <c r="G50" s="161">
        <v>0</v>
      </c>
    </row>
    <row r="51" spans="1:7" ht="31.5" hidden="1">
      <c r="A51" s="137" t="s">
        <v>168</v>
      </c>
      <c r="B51" s="51" t="s">
        <v>29</v>
      </c>
      <c r="C51" s="137"/>
      <c r="D51" s="135" t="s">
        <v>10</v>
      </c>
      <c r="E51" s="136" t="s">
        <v>329</v>
      </c>
      <c r="F51" s="135" t="s">
        <v>369</v>
      </c>
      <c r="G51" s="161">
        <v>0</v>
      </c>
    </row>
    <row r="52" spans="1:7" ht="15.75" hidden="1">
      <c r="A52" s="73" t="s">
        <v>359</v>
      </c>
      <c r="B52" s="51" t="s">
        <v>29</v>
      </c>
      <c r="C52" s="73"/>
      <c r="D52" s="135" t="s">
        <v>364</v>
      </c>
      <c r="E52" s="136"/>
      <c r="F52" s="135"/>
      <c r="G52" s="161">
        <f>G53</f>
        <v>0</v>
      </c>
    </row>
    <row r="53" spans="1:7" ht="51.75" customHeight="1" hidden="1">
      <c r="A53" s="137" t="s">
        <v>170</v>
      </c>
      <c r="B53" s="51" t="s">
        <v>29</v>
      </c>
      <c r="C53" s="137"/>
      <c r="D53" s="135" t="s">
        <v>364</v>
      </c>
      <c r="E53" s="136" t="s">
        <v>171</v>
      </c>
      <c r="F53" s="135"/>
      <c r="G53" s="161">
        <f>G54</f>
        <v>0</v>
      </c>
    </row>
    <row r="54" spans="1:7" ht="18.75" customHeight="1" hidden="1">
      <c r="A54" s="137" t="s">
        <v>172</v>
      </c>
      <c r="B54" s="51" t="s">
        <v>29</v>
      </c>
      <c r="C54" s="137"/>
      <c r="D54" s="135" t="s">
        <v>364</v>
      </c>
      <c r="E54" s="136" t="s">
        <v>173</v>
      </c>
      <c r="F54" s="135"/>
      <c r="G54" s="161">
        <f>G55</f>
        <v>0</v>
      </c>
    </row>
    <row r="55" spans="1:7" ht="40.5" customHeight="1" hidden="1">
      <c r="A55" s="137" t="s">
        <v>373</v>
      </c>
      <c r="B55" s="51" t="s">
        <v>29</v>
      </c>
      <c r="C55" s="137"/>
      <c r="D55" s="135" t="s">
        <v>364</v>
      </c>
      <c r="E55" s="136" t="s">
        <v>358</v>
      </c>
      <c r="F55" s="135"/>
      <c r="G55" s="161">
        <f>G56</f>
        <v>0</v>
      </c>
    </row>
    <row r="56" spans="1:7" ht="14.25" customHeight="1" hidden="1">
      <c r="A56" s="73" t="s">
        <v>360</v>
      </c>
      <c r="B56" s="51" t="s">
        <v>29</v>
      </c>
      <c r="C56" s="73"/>
      <c r="D56" s="135" t="s">
        <v>364</v>
      </c>
      <c r="E56" s="136" t="s">
        <v>358</v>
      </c>
      <c r="F56" s="135" t="s">
        <v>374</v>
      </c>
      <c r="G56" s="161">
        <v>0</v>
      </c>
    </row>
    <row r="57" spans="1:7" ht="15.75">
      <c r="A57" s="73" t="s">
        <v>25</v>
      </c>
      <c r="B57" s="51" t="s">
        <v>29</v>
      </c>
      <c r="C57" s="105" t="s">
        <v>157</v>
      </c>
      <c r="D57" s="105" t="s">
        <v>216</v>
      </c>
      <c r="E57" s="135"/>
      <c r="F57" s="135"/>
      <c r="G57" s="161">
        <f>G58</f>
        <v>3147.2</v>
      </c>
    </row>
    <row r="58" spans="1:7" ht="50.25" customHeight="1">
      <c r="A58" s="137" t="s">
        <v>170</v>
      </c>
      <c r="B58" s="51" t="s">
        <v>29</v>
      </c>
      <c r="C58" s="105" t="s">
        <v>157</v>
      </c>
      <c r="D58" s="105" t="s">
        <v>216</v>
      </c>
      <c r="E58" s="82" t="s">
        <v>718</v>
      </c>
      <c r="F58" s="135"/>
      <c r="G58" s="161">
        <f>G61</f>
        <v>3147.2</v>
      </c>
    </row>
    <row r="59" spans="1:7" ht="20.25" customHeight="1">
      <c r="A59" s="137" t="s">
        <v>172</v>
      </c>
      <c r="B59" s="51" t="s">
        <v>29</v>
      </c>
      <c r="C59" s="105" t="s">
        <v>157</v>
      </c>
      <c r="D59" s="105" t="s">
        <v>216</v>
      </c>
      <c r="E59" s="82" t="s">
        <v>717</v>
      </c>
      <c r="F59" s="135"/>
      <c r="G59" s="161">
        <f>G61</f>
        <v>3147.2</v>
      </c>
    </row>
    <row r="60" spans="1:7" ht="20.25" customHeight="1">
      <c r="A60" s="137" t="s">
        <v>172</v>
      </c>
      <c r="B60" s="51" t="s">
        <v>29</v>
      </c>
      <c r="C60" s="105" t="s">
        <v>157</v>
      </c>
      <c r="D60" s="105" t="s">
        <v>216</v>
      </c>
      <c r="E60" s="104" t="s">
        <v>716</v>
      </c>
      <c r="F60" s="135"/>
      <c r="G60" s="161">
        <f>G61</f>
        <v>3147.2</v>
      </c>
    </row>
    <row r="61" spans="1:7" ht="68.25" customHeight="1">
      <c r="A61" s="137" t="s">
        <v>334</v>
      </c>
      <c r="B61" s="51" t="s">
        <v>29</v>
      </c>
      <c r="C61" s="105" t="s">
        <v>157</v>
      </c>
      <c r="D61" s="105" t="s">
        <v>216</v>
      </c>
      <c r="E61" s="82" t="s">
        <v>720</v>
      </c>
      <c r="F61" s="135"/>
      <c r="G61" s="161">
        <f>G62</f>
        <v>3147.2</v>
      </c>
    </row>
    <row r="62" spans="1:7" ht="18.75" customHeight="1">
      <c r="A62" s="137" t="s">
        <v>336</v>
      </c>
      <c r="B62" s="51" t="s">
        <v>29</v>
      </c>
      <c r="C62" s="105" t="s">
        <v>157</v>
      </c>
      <c r="D62" s="105" t="s">
        <v>216</v>
      </c>
      <c r="E62" s="82" t="s">
        <v>720</v>
      </c>
      <c r="F62" s="135" t="s">
        <v>375</v>
      </c>
      <c r="G62" s="161">
        <f>500+2647.2</f>
        <v>3147.2</v>
      </c>
    </row>
    <row r="63" spans="1:7" ht="15.75">
      <c r="A63" s="73" t="s">
        <v>2</v>
      </c>
      <c r="B63" s="51" t="s">
        <v>29</v>
      </c>
      <c r="C63" s="105" t="s">
        <v>157</v>
      </c>
      <c r="D63" s="105" t="s">
        <v>201</v>
      </c>
      <c r="E63" s="141"/>
      <c r="F63" s="141"/>
      <c r="G63" s="161">
        <f>G64+G90+G94+G100</f>
        <v>13455.9</v>
      </c>
    </row>
    <row r="64" spans="1:7" ht="51" customHeight="1">
      <c r="A64" s="73" t="s">
        <v>435</v>
      </c>
      <c r="B64" s="51" t="s">
        <v>29</v>
      </c>
      <c r="C64" s="105" t="s">
        <v>157</v>
      </c>
      <c r="D64" s="105" t="s">
        <v>201</v>
      </c>
      <c r="E64" s="104" t="s">
        <v>610</v>
      </c>
      <c r="F64" s="141"/>
      <c r="G64" s="161">
        <f>G65+G81</f>
        <v>610</v>
      </c>
    </row>
    <row r="65" spans="1:7" ht="50.25" customHeight="1">
      <c r="A65" s="73" t="s">
        <v>199</v>
      </c>
      <c r="B65" s="51" t="s">
        <v>29</v>
      </c>
      <c r="C65" s="105" t="s">
        <v>157</v>
      </c>
      <c r="D65" s="105" t="s">
        <v>201</v>
      </c>
      <c r="E65" s="104" t="s">
        <v>604</v>
      </c>
      <c r="F65" s="141"/>
      <c r="G65" s="161">
        <f>G67+G71+G73+G75+G77+G79</f>
        <v>610</v>
      </c>
    </row>
    <row r="66" spans="1:7" ht="31.5" customHeight="1">
      <c r="A66" s="2" t="s">
        <v>838</v>
      </c>
      <c r="B66" s="51" t="s">
        <v>29</v>
      </c>
      <c r="C66" s="105" t="s">
        <v>157</v>
      </c>
      <c r="D66" s="105" t="s">
        <v>201</v>
      </c>
      <c r="E66" s="104" t="s">
        <v>603</v>
      </c>
      <c r="F66" s="141"/>
      <c r="G66" s="161">
        <f>G67</f>
        <v>445</v>
      </c>
    </row>
    <row r="67" spans="1:7" ht="15" customHeight="1">
      <c r="A67" s="56" t="s">
        <v>837</v>
      </c>
      <c r="B67" s="51" t="s">
        <v>29</v>
      </c>
      <c r="C67" s="105" t="s">
        <v>157</v>
      </c>
      <c r="D67" s="105" t="s">
        <v>201</v>
      </c>
      <c r="E67" s="104" t="s">
        <v>836</v>
      </c>
      <c r="F67" s="141"/>
      <c r="G67" s="161">
        <f>G68+G69</f>
        <v>445</v>
      </c>
    </row>
    <row r="68" spans="1:7" ht="31.5">
      <c r="A68" s="137" t="s">
        <v>767</v>
      </c>
      <c r="B68" s="51" t="s">
        <v>29</v>
      </c>
      <c r="C68" s="105" t="s">
        <v>157</v>
      </c>
      <c r="D68" s="105" t="s">
        <v>201</v>
      </c>
      <c r="E68" s="104" t="s">
        <v>836</v>
      </c>
      <c r="F68" s="135" t="s">
        <v>768</v>
      </c>
      <c r="G68" s="161">
        <v>420</v>
      </c>
    </row>
    <row r="69" spans="1:7" ht="15.75">
      <c r="A69" s="73" t="s">
        <v>204</v>
      </c>
      <c r="B69" s="51" t="s">
        <v>29</v>
      </c>
      <c r="C69" s="105" t="s">
        <v>157</v>
      </c>
      <c r="D69" s="105" t="s">
        <v>201</v>
      </c>
      <c r="E69" s="104" t="s">
        <v>836</v>
      </c>
      <c r="F69" s="135" t="s">
        <v>376</v>
      </c>
      <c r="G69" s="161">
        <v>25</v>
      </c>
    </row>
    <row r="70" spans="1:7" ht="33" customHeight="1">
      <c r="A70" s="2" t="s">
        <v>839</v>
      </c>
      <c r="B70" s="51" t="s">
        <v>29</v>
      </c>
      <c r="C70" s="105" t="s">
        <v>157</v>
      </c>
      <c r="D70" s="105" t="s">
        <v>201</v>
      </c>
      <c r="E70" s="104" t="s">
        <v>606</v>
      </c>
      <c r="F70" s="135"/>
      <c r="G70" s="161">
        <f>G71</f>
        <v>165</v>
      </c>
    </row>
    <row r="71" spans="1:7" ht="15" customHeight="1">
      <c r="A71" s="73" t="s">
        <v>205</v>
      </c>
      <c r="B71" s="51" t="s">
        <v>29</v>
      </c>
      <c r="C71" s="105" t="s">
        <v>157</v>
      </c>
      <c r="D71" s="105" t="s">
        <v>201</v>
      </c>
      <c r="E71" s="104" t="s">
        <v>605</v>
      </c>
      <c r="F71" s="135"/>
      <c r="G71" s="161">
        <f>G72</f>
        <v>165</v>
      </c>
    </row>
    <row r="72" spans="1:7" ht="31.5">
      <c r="A72" s="137" t="s">
        <v>767</v>
      </c>
      <c r="B72" s="51" t="s">
        <v>29</v>
      </c>
      <c r="C72" s="105" t="s">
        <v>157</v>
      </c>
      <c r="D72" s="105" t="s">
        <v>201</v>
      </c>
      <c r="E72" s="104" t="s">
        <v>605</v>
      </c>
      <c r="F72" s="135" t="s">
        <v>768</v>
      </c>
      <c r="G72" s="161">
        <v>165</v>
      </c>
    </row>
    <row r="73" spans="1:7" ht="15.75" hidden="1">
      <c r="A73" s="73" t="s">
        <v>207</v>
      </c>
      <c r="B73" s="51" t="s">
        <v>29</v>
      </c>
      <c r="C73" s="105" t="s">
        <v>157</v>
      </c>
      <c r="D73" s="105" t="s">
        <v>201</v>
      </c>
      <c r="E73" s="142" t="s">
        <v>208</v>
      </c>
      <c r="F73" s="135"/>
      <c r="G73" s="161">
        <f>G74</f>
        <v>0</v>
      </c>
    </row>
    <row r="74" spans="1:7" ht="31.5" hidden="1">
      <c r="A74" s="137" t="s">
        <v>168</v>
      </c>
      <c r="B74" s="51" t="s">
        <v>29</v>
      </c>
      <c r="C74" s="105" t="s">
        <v>157</v>
      </c>
      <c r="D74" s="105" t="s">
        <v>201</v>
      </c>
      <c r="E74" s="142" t="s">
        <v>208</v>
      </c>
      <c r="F74" s="135" t="s">
        <v>369</v>
      </c>
      <c r="G74" s="161">
        <v>0</v>
      </c>
    </row>
    <row r="75" spans="1:7" ht="15.75" hidden="1">
      <c r="A75" s="73" t="s">
        <v>209</v>
      </c>
      <c r="B75" s="51" t="s">
        <v>29</v>
      </c>
      <c r="C75" s="105" t="s">
        <v>157</v>
      </c>
      <c r="D75" s="105" t="s">
        <v>201</v>
      </c>
      <c r="E75" s="142" t="s">
        <v>210</v>
      </c>
      <c r="F75" s="135"/>
      <c r="G75" s="161">
        <f>G76</f>
        <v>0</v>
      </c>
    </row>
    <row r="76" spans="1:7" ht="15.75" hidden="1">
      <c r="A76" s="73" t="s">
        <v>204</v>
      </c>
      <c r="B76" s="51" t="s">
        <v>29</v>
      </c>
      <c r="C76" s="105" t="s">
        <v>157</v>
      </c>
      <c r="D76" s="105" t="s">
        <v>201</v>
      </c>
      <c r="E76" s="142" t="s">
        <v>210</v>
      </c>
      <c r="F76" s="135" t="s">
        <v>376</v>
      </c>
      <c r="G76" s="161">
        <v>0</v>
      </c>
    </row>
    <row r="77" spans="1:7" ht="15.75" hidden="1">
      <c r="A77" s="137" t="s">
        <v>211</v>
      </c>
      <c r="B77" s="51" t="s">
        <v>29</v>
      </c>
      <c r="C77" s="105" t="s">
        <v>157</v>
      </c>
      <c r="D77" s="105" t="s">
        <v>201</v>
      </c>
      <c r="E77" s="142" t="s">
        <v>212</v>
      </c>
      <c r="F77" s="135"/>
      <c r="G77" s="161">
        <f>G78</f>
        <v>0</v>
      </c>
    </row>
    <row r="78" spans="1:7" ht="31.5" hidden="1">
      <c r="A78" s="137" t="s">
        <v>168</v>
      </c>
      <c r="B78" s="51" t="s">
        <v>29</v>
      </c>
      <c r="C78" s="105" t="s">
        <v>157</v>
      </c>
      <c r="D78" s="105" t="s">
        <v>201</v>
      </c>
      <c r="E78" s="142" t="s">
        <v>212</v>
      </c>
      <c r="F78" s="135" t="s">
        <v>369</v>
      </c>
      <c r="G78" s="161">
        <v>0</v>
      </c>
    </row>
    <row r="79" spans="1:7" ht="18" customHeight="1" hidden="1">
      <c r="A79" s="73" t="s">
        <v>213</v>
      </c>
      <c r="B79" s="51" t="s">
        <v>29</v>
      </c>
      <c r="C79" s="105" t="s">
        <v>157</v>
      </c>
      <c r="D79" s="105" t="s">
        <v>201</v>
      </c>
      <c r="E79" s="142" t="s">
        <v>214</v>
      </c>
      <c r="F79" s="135"/>
      <c r="G79" s="161">
        <f>G80</f>
        <v>0</v>
      </c>
    </row>
    <row r="80" spans="1:7" ht="31.5" hidden="1">
      <c r="A80" s="137" t="s">
        <v>168</v>
      </c>
      <c r="B80" s="51" t="s">
        <v>29</v>
      </c>
      <c r="C80" s="105" t="s">
        <v>157</v>
      </c>
      <c r="D80" s="105" t="s">
        <v>201</v>
      </c>
      <c r="E80" s="142" t="s">
        <v>214</v>
      </c>
      <c r="F80" s="135" t="s">
        <v>369</v>
      </c>
      <c r="G80" s="161">
        <v>0</v>
      </c>
    </row>
    <row r="81" spans="1:7" ht="49.5" customHeight="1" hidden="1">
      <c r="A81" s="140" t="s">
        <v>390</v>
      </c>
      <c r="B81" s="51" t="s">
        <v>29</v>
      </c>
      <c r="C81" s="105" t="s">
        <v>157</v>
      </c>
      <c r="D81" s="105" t="s">
        <v>201</v>
      </c>
      <c r="E81" s="104" t="s">
        <v>645</v>
      </c>
      <c r="F81" s="135"/>
      <c r="G81" s="161">
        <f>G82+G84+G87</f>
        <v>0</v>
      </c>
    </row>
    <row r="82" spans="1:7" ht="15.75" customHeight="1" hidden="1">
      <c r="A82" s="137" t="s">
        <v>257</v>
      </c>
      <c r="B82" s="51" t="s">
        <v>29</v>
      </c>
      <c r="C82" s="105" t="s">
        <v>157</v>
      </c>
      <c r="D82" s="105" t="s">
        <v>201</v>
      </c>
      <c r="E82" s="142" t="s">
        <v>258</v>
      </c>
      <c r="F82" s="135"/>
      <c r="G82" s="161">
        <f>G83</f>
        <v>0</v>
      </c>
    </row>
    <row r="83" spans="1:7" ht="31.5" hidden="1">
      <c r="A83" s="137" t="s">
        <v>168</v>
      </c>
      <c r="B83" s="51" t="s">
        <v>29</v>
      </c>
      <c r="C83" s="105" t="s">
        <v>157</v>
      </c>
      <c r="D83" s="105" t="s">
        <v>201</v>
      </c>
      <c r="E83" s="142" t="s">
        <v>258</v>
      </c>
      <c r="F83" s="135" t="s">
        <v>369</v>
      </c>
      <c r="G83" s="161">
        <v>0</v>
      </c>
    </row>
    <row r="84" spans="1:7" ht="15.75" hidden="1">
      <c r="A84" s="137" t="s">
        <v>259</v>
      </c>
      <c r="B84" s="51" t="s">
        <v>29</v>
      </c>
      <c r="C84" s="105" t="s">
        <v>157</v>
      </c>
      <c r="D84" s="105" t="s">
        <v>201</v>
      </c>
      <c r="E84" s="142" t="s">
        <v>260</v>
      </c>
      <c r="F84" s="135"/>
      <c r="G84" s="161">
        <f>G85</f>
        <v>0</v>
      </c>
    </row>
    <row r="85" spans="1:7" ht="15.75" hidden="1">
      <c r="A85" s="73" t="s">
        <v>204</v>
      </c>
      <c r="B85" s="51" t="s">
        <v>29</v>
      </c>
      <c r="C85" s="105" t="s">
        <v>157</v>
      </c>
      <c r="D85" s="105" t="s">
        <v>201</v>
      </c>
      <c r="E85" s="142" t="s">
        <v>260</v>
      </c>
      <c r="F85" s="135" t="s">
        <v>376</v>
      </c>
      <c r="G85" s="161">
        <v>0</v>
      </c>
    </row>
    <row r="86" spans="1:7" ht="15.75" hidden="1">
      <c r="A86" s="2" t="s">
        <v>646</v>
      </c>
      <c r="B86" s="51" t="s">
        <v>29</v>
      </c>
      <c r="C86" s="105" t="s">
        <v>157</v>
      </c>
      <c r="D86" s="105" t="s">
        <v>201</v>
      </c>
      <c r="E86" s="104" t="s">
        <v>647</v>
      </c>
      <c r="F86" s="135"/>
      <c r="G86" s="161">
        <f>G87</f>
        <v>0</v>
      </c>
    </row>
    <row r="87" spans="1:7" ht="15.75" hidden="1">
      <c r="A87" s="139" t="s">
        <v>261</v>
      </c>
      <c r="B87" s="51" t="s">
        <v>29</v>
      </c>
      <c r="C87" s="105" t="s">
        <v>157</v>
      </c>
      <c r="D87" s="105" t="s">
        <v>201</v>
      </c>
      <c r="E87" s="104" t="s">
        <v>648</v>
      </c>
      <c r="F87" s="135"/>
      <c r="G87" s="161">
        <f>G88+G89</f>
        <v>0</v>
      </c>
    </row>
    <row r="88" spans="1:7" ht="31.5" hidden="1">
      <c r="A88" s="137" t="s">
        <v>767</v>
      </c>
      <c r="B88" s="51" t="s">
        <v>29</v>
      </c>
      <c r="C88" s="105" t="s">
        <v>157</v>
      </c>
      <c r="D88" s="105" t="s">
        <v>201</v>
      </c>
      <c r="E88" s="104" t="s">
        <v>648</v>
      </c>
      <c r="F88" s="135" t="s">
        <v>768</v>
      </c>
      <c r="G88" s="161">
        <v>0</v>
      </c>
    </row>
    <row r="89" spans="1:7" ht="15.75" hidden="1">
      <c r="A89" s="73" t="s">
        <v>204</v>
      </c>
      <c r="B89" s="51" t="s">
        <v>29</v>
      </c>
      <c r="C89" s="105" t="s">
        <v>157</v>
      </c>
      <c r="D89" s="105" t="s">
        <v>201</v>
      </c>
      <c r="E89" s="104" t="s">
        <v>648</v>
      </c>
      <c r="F89" s="135" t="s">
        <v>376</v>
      </c>
      <c r="G89" s="161">
        <v>0</v>
      </c>
    </row>
    <row r="90" spans="1:7" ht="50.25" customHeight="1">
      <c r="A90" s="73" t="s">
        <v>430</v>
      </c>
      <c r="B90" s="51" t="s">
        <v>29</v>
      </c>
      <c r="C90" s="105" t="s">
        <v>157</v>
      </c>
      <c r="D90" s="105" t="s">
        <v>201</v>
      </c>
      <c r="E90" s="104" t="s">
        <v>681</v>
      </c>
      <c r="F90" s="135"/>
      <c r="G90" s="161">
        <f>G92</f>
        <v>100</v>
      </c>
    </row>
    <row r="91" spans="1:7" ht="33" customHeight="1">
      <c r="A91" s="2" t="s">
        <v>683</v>
      </c>
      <c r="B91" s="51" t="s">
        <v>29</v>
      </c>
      <c r="C91" s="105" t="s">
        <v>157</v>
      </c>
      <c r="D91" s="105" t="s">
        <v>201</v>
      </c>
      <c r="E91" s="104" t="s">
        <v>680</v>
      </c>
      <c r="F91" s="135"/>
      <c r="G91" s="161">
        <f>G92</f>
        <v>100</v>
      </c>
    </row>
    <row r="92" spans="1:7" ht="15" customHeight="1">
      <c r="A92" s="143" t="s">
        <v>299</v>
      </c>
      <c r="B92" s="51" t="s">
        <v>29</v>
      </c>
      <c r="C92" s="105" t="s">
        <v>157</v>
      </c>
      <c r="D92" s="105" t="s">
        <v>201</v>
      </c>
      <c r="E92" s="104" t="s">
        <v>682</v>
      </c>
      <c r="F92" s="135"/>
      <c r="G92" s="161">
        <f>G93</f>
        <v>100</v>
      </c>
    </row>
    <row r="93" spans="1:7" ht="31.5">
      <c r="A93" s="137" t="s">
        <v>767</v>
      </c>
      <c r="B93" s="51" t="s">
        <v>29</v>
      </c>
      <c r="C93" s="105" t="s">
        <v>157</v>
      </c>
      <c r="D93" s="105" t="s">
        <v>201</v>
      </c>
      <c r="E93" s="104" t="s">
        <v>682</v>
      </c>
      <c r="F93" s="135" t="s">
        <v>768</v>
      </c>
      <c r="G93" s="161">
        <v>100</v>
      </c>
    </row>
    <row r="94" spans="1:7" ht="15.75">
      <c r="A94" s="73" t="s">
        <v>23</v>
      </c>
      <c r="B94" s="51" t="s">
        <v>29</v>
      </c>
      <c r="C94" s="105" t="s">
        <v>157</v>
      </c>
      <c r="D94" s="105" t="s">
        <v>201</v>
      </c>
      <c r="E94" s="82" t="s">
        <v>703</v>
      </c>
      <c r="F94" s="135"/>
      <c r="G94" s="161">
        <f>G95</f>
        <v>598.5</v>
      </c>
    </row>
    <row r="95" spans="1:7" ht="31.5">
      <c r="A95" s="140" t="s">
        <v>326</v>
      </c>
      <c r="B95" s="51" t="s">
        <v>29</v>
      </c>
      <c r="C95" s="105" t="s">
        <v>157</v>
      </c>
      <c r="D95" s="105" t="s">
        <v>201</v>
      </c>
      <c r="E95" s="82" t="s">
        <v>714</v>
      </c>
      <c r="F95" s="135"/>
      <c r="G95" s="161">
        <f>G97</f>
        <v>598.5</v>
      </c>
    </row>
    <row r="96" spans="1:7" ht="15.75">
      <c r="A96" s="50" t="s">
        <v>172</v>
      </c>
      <c r="B96" s="51" t="s">
        <v>29</v>
      </c>
      <c r="C96" s="105" t="s">
        <v>157</v>
      </c>
      <c r="D96" s="105" t="s">
        <v>201</v>
      </c>
      <c r="E96" s="82" t="s">
        <v>715</v>
      </c>
      <c r="F96" s="135"/>
      <c r="G96" s="161">
        <f>G97</f>
        <v>598.5</v>
      </c>
    </row>
    <row r="97" spans="1:7" ht="47.25">
      <c r="A97" s="137" t="s">
        <v>328</v>
      </c>
      <c r="B97" s="51" t="s">
        <v>29</v>
      </c>
      <c r="C97" s="105" t="s">
        <v>157</v>
      </c>
      <c r="D97" s="105" t="s">
        <v>201</v>
      </c>
      <c r="E97" s="82" t="s">
        <v>807</v>
      </c>
      <c r="F97" s="135"/>
      <c r="G97" s="161">
        <f>G98+G99</f>
        <v>598.5</v>
      </c>
    </row>
    <row r="98" spans="1:7" ht="15.75">
      <c r="A98" s="73" t="s">
        <v>764</v>
      </c>
      <c r="B98" s="51" t="s">
        <v>29</v>
      </c>
      <c r="C98" s="105" t="s">
        <v>157</v>
      </c>
      <c r="D98" s="105" t="s">
        <v>201</v>
      </c>
      <c r="E98" s="82" t="s">
        <v>807</v>
      </c>
      <c r="F98" s="135" t="s">
        <v>763</v>
      </c>
      <c r="G98" s="161">
        <v>553.3</v>
      </c>
    </row>
    <row r="99" spans="1:7" ht="31.5">
      <c r="A99" s="137" t="s">
        <v>767</v>
      </c>
      <c r="B99" s="51" t="s">
        <v>29</v>
      </c>
      <c r="C99" s="105" t="s">
        <v>157</v>
      </c>
      <c r="D99" s="105" t="s">
        <v>201</v>
      </c>
      <c r="E99" s="82" t="s">
        <v>807</v>
      </c>
      <c r="F99" s="135" t="s">
        <v>768</v>
      </c>
      <c r="G99" s="161">
        <v>45.2</v>
      </c>
    </row>
    <row r="100" spans="1:7" ht="49.5" customHeight="1">
      <c r="A100" s="137" t="s">
        <v>170</v>
      </c>
      <c r="B100" s="51" t="s">
        <v>29</v>
      </c>
      <c r="C100" s="105" t="s">
        <v>157</v>
      </c>
      <c r="D100" s="105" t="s">
        <v>201</v>
      </c>
      <c r="E100" s="82" t="s">
        <v>718</v>
      </c>
      <c r="F100" s="135"/>
      <c r="G100" s="161">
        <f>G101</f>
        <v>12147.4</v>
      </c>
    </row>
    <row r="101" spans="1:7" ht="18.75" customHeight="1">
      <c r="A101" s="137" t="s">
        <v>172</v>
      </c>
      <c r="B101" s="51" t="s">
        <v>29</v>
      </c>
      <c r="C101" s="105" t="s">
        <v>157</v>
      </c>
      <c r="D101" s="105" t="s">
        <v>201</v>
      </c>
      <c r="E101" s="82" t="s">
        <v>717</v>
      </c>
      <c r="F101" s="135"/>
      <c r="G101" s="161">
        <f>G102+G105+G109+G111+G113+G115+G117</f>
        <v>12147.4</v>
      </c>
    </row>
    <row r="102" spans="1:7" ht="56.25" customHeight="1" hidden="1">
      <c r="A102" s="137" t="s">
        <v>337</v>
      </c>
      <c r="B102" s="51" t="s">
        <v>29</v>
      </c>
      <c r="C102" s="105" t="s">
        <v>157</v>
      </c>
      <c r="D102" s="105" t="s">
        <v>201</v>
      </c>
      <c r="E102" s="136" t="s">
        <v>338</v>
      </c>
      <c r="F102" s="135"/>
      <c r="G102" s="161">
        <f>G103</f>
        <v>0</v>
      </c>
    </row>
    <row r="103" spans="1:7" ht="17.25" customHeight="1" hidden="1">
      <c r="A103" s="137" t="s">
        <v>169</v>
      </c>
      <c r="B103" s="51" t="s">
        <v>29</v>
      </c>
      <c r="C103" s="105" t="s">
        <v>157</v>
      </c>
      <c r="D103" s="105" t="s">
        <v>201</v>
      </c>
      <c r="E103" s="136" t="s">
        <v>338</v>
      </c>
      <c r="F103" s="135" t="s">
        <v>370</v>
      </c>
      <c r="G103" s="161">
        <v>0</v>
      </c>
    </row>
    <row r="104" spans="1:7" ht="17.25" customHeight="1">
      <c r="A104" s="137" t="s">
        <v>172</v>
      </c>
      <c r="B104" s="51" t="s">
        <v>29</v>
      </c>
      <c r="C104" s="105" t="s">
        <v>157</v>
      </c>
      <c r="D104" s="105" t="s">
        <v>201</v>
      </c>
      <c r="E104" s="104" t="s">
        <v>716</v>
      </c>
      <c r="F104" s="135"/>
      <c r="G104" s="161">
        <f>G101</f>
        <v>12147.4</v>
      </c>
    </row>
    <row r="105" spans="1:7" ht="78.75" customHeight="1">
      <c r="A105" s="137" t="s">
        <v>339</v>
      </c>
      <c r="B105" s="51" t="s">
        <v>29</v>
      </c>
      <c r="C105" s="105" t="s">
        <v>157</v>
      </c>
      <c r="D105" s="105" t="s">
        <v>201</v>
      </c>
      <c r="E105" s="82" t="s">
        <v>721</v>
      </c>
      <c r="F105" s="135"/>
      <c r="G105" s="161">
        <f>G106+G107+G108</f>
        <v>270</v>
      </c>
    </row>
    <row r="106" spans="1:7" ht="31.5">
      <c r="A106" s="137" t="s">
        <v>767</v>
      </c>
      <c r="B106" s="51" t="s">
        <v>29</v>
      </c>
      <c r="C106" s="105" t="s">
        <v>157</v>
      </c>
      <c r="D106" s="105" t="s">
        <v>201</v>
      </c>
      <c r="E106" s="82" t="s">
        <v>721</v>
      </c>
      <c r="F106" s="135" t="s">
        <v>768</v>
      </c>
      <c r="G106" s="161">
        <v>270</v>
      </c>
    </row>
    <row r="107" spans="1:7" ht="15.75" hidden="1">
      <c r="A107" s="50" t="s">
        <v>793</v>
      </c>
      <c r="B107" s="51" t="s">
        <v>29</v>
      </c>
      <c r="C107" s="105" t="s">
        <v>157</v>
      </c>
      <c r="D107" s="105" t="s">
        <v>201</v>
      </c>
      <c r="E107" s="82" t="s">
        <v>721</v>
      </c>
      <c r="F107" s="135" t="s">
        <v>786</v>
      </c>
      <c r="G107" s="161">
        <v>0</v>
      </c>
    </row>
    <row r="108" spans="1:7" ht="15.75" hidden="1">
      <c r="A108" s="137" t="s">
        <v>169</v>
      </c>
      <c r="B108" s="51" t="s">
        <v>29</v>
      </c>
      <c r="C108" s="105" t="s">
        <v>157</v>
      </c>
      <c r="D108" s="105" t="s">
        <v>201</v>
      </c>
      <c r="E108" s="82" t="s">
        <v>721</v>
      </c>
      <c r="F108" s="135" t="s">
        <v>766</v>
      </c>
      <c r="G108" s="161">
        <v>0</v>
      </c>
    </row>
    <row r="109" spans="1:7" ht="66.75" customHeight="1">
      <c r="A109" s="137" t="s">
        <v>378</v>
      </c>
      <c r="B109" s="51" t="s">
        <v>29</v>
      </c>
      <c r="C109" s="105" t="s">
        <v>157</v>
      </c>
      <c r="D109" s="105" t="s">
        <v>201</v>
      </c>
      <c r="E109" s="82" t="s">
        <v>722</v>
      </c>
      <c r="F109" s="135"/>
      <c r="G109" s="161">
        <f>G110</f>
        <v>22.3</v>
      </c>
    </row>
    <row r="110" spans="1:7" ht="15.75" customHeight="1">
      <c r="A110" s="137" t="s">
        <v>169</v>
      </c>
      <c r="B110" s="51" t="s">
        <v>29</v>
      </c>
      <c r="C110" s="105" t="s">
        <v>157</v>
      </c>
      <c r="D110" s="105" t="s">
        <v>201</v>
      </c>
      <c r="E110" s="82" t="s">
        <v>722</v>
      </c>
      <c r="F110" s="135" t="s">
        <v>766</v>
      </c>
      <c r="G110" s="161">
        <v>22.3</v>
      </c>
    </row>
    <row r="111" spans="1:7" ht="65.25" customHeight="1" hidden="1">
      <c r="A111" s="137" t="s">
        <v>343</v>
      </c>
      <c r="B111" s="51" t="s">
        <v>29</v>
      </c>
      <c r="C111" s="105" t="s">
        <v>157</v>
      </c>
      <c r="D111" s="105" t="s">
        <v>201</v>
      </c>
      <c r="E111" s="82" t="s">
        <v>754</v>
      </c>
      <c r="F111" s="135"/>
      <c r="G111" s="161">
        <f>G112</f>
        <v>0</v>
      </c>
    </row>
    <row r="112" spans="1:7" ht="31.5" hidden="1">
      <c r="A112" s="137" t="s">
        <v>767</v>
      </c>
      <c r="B112" s="51" t="s">
        <v>29</v>
      </c>
      <c r="C112" s="105" t="s">
        <v>157</v>
      </c>
      <c r="D112" s="105" t="s">
        <v>201</v>
      </c>
      <c r="E112" s="82" t="s">
        <v>754</v>
      </c>
      <c r="F112" s="135" t="s">
        <v>768</v>
      </c>
      <c r="G112" s="161">
        <v>0</v>
      </c>
    </row>
    <row r="113" spans="1:7" ht="66" customHeight="1">
      <c r="A113" s="137" t="s">
        <v>345</v>
      </c>
      <c r="B113" s="51" t="s">
        <v>29</v>
      </c>
      <c r="C113" s="105" t="s">
        <v>157</v>
      </c>
      <c r="D113" s="105" t="s">
        <v>201</v>
      </c>
      <c r="E113" s="82" t="s">
        <v>723</v>
      </c>
      <c r="F113" s="135"/>
      <c r="G113" s="161">
        <f>G114</f>
        <v>47.2</v>
      </c>
    </row>
    <row r="114" spans="1:7" ht="18.75" customHeight="1">
      <c r="A114" s="137" t="s">
        <v>204</v>
      </c>
      <c r="B114" s="51" t="s">
        <v>29</v>
      </c>
      <c r="C114" s="105" t="s">
        <v>157</v>
      </c>
      <c r="D114" s="105" t="s">
        <v>201</v>
      </c>
      <c r="E114" s="82" t="s">
        <v>723</v>
      </c>
      <c r="F114" s="135" t="s">
        <v>376</v>
      </c>
      <c r="G114" s="161">
        <v>47.2</v>
      </c>
    </row>
    <row r="115" spans="1:7" ht="15.75" hidden="1">
      <c r="A115" s="50" t="s">
        <v>412</v>
      </c>
      <c r="B115" s="51" t="s">
        <v>29</v>
      </c>
      <c r="C115" s="105" t="s">
        <v>157</v>
      </c>
      <c r="D115" s="105" t="s">
        <v>201</v>
      </c>
      <c r="E115" s="160" t="s">
        <v>413</v>
      </c>
      <c r="F115" s="160"/>
      <c r="G115" s="161">
        <f>G116</f>
        <v>0</v>
      </c>
    </row>
    <row r="116" spans="1:7" ht="31.5" hidden="1">
      <c r="A116" s="50" t="s">
        <v>168</v>
      </c>
      <c r="B116" s="51" t="s">
        <v>29</v>
      </c>
      <c r="C116" s="105" t="s">
        <v>157</v>
      </c>
      <c r="D116" s="105" t="s">
        <v>201</v>
      </c>
      <c r="E116" s="160" t="s">
        <v>413</v>
      </c>
      <c r="F116" s="160">
        <v>244</v>
      </c>
      <c r="G116" s="161">
        <v>0</v>
      </c>
    </row>
    <row r="117" spans="1:7" ht="66" customHeight="1">
      <c r="A117" s="137" t="s">
        <v>332</v>
      </c>
      <c r="B117" s="51" t="s">
        <v>29</v>
      </c>
      <c r="C117" s="105" t="s">
        <v>157</v>
      </c>
      <c r="D117" s="105" t="s">
        <v>201</v>
      </c>
      <c r="E117" s="82" t="s">
        <v>719</v>
      </c>
      <c r="F117" s="135"/>
      <c r="G117" s="161">
        <f>G118+G119+G120</f>
        <v>11807.9</v>
      </c>
    </row>
    <row r="118" spans="1:7" ht="31.5">
      <c r="A118" s="137" t="s">
        <v>195</v>
      </c>
      <c r="B118" s="51" t="s">
        <v>29</v>
      </c>
      <c r="C118" s="105" t="s">
        <v>157</v>
      </c>
      <c r="D118" s="105" t="s">
        <v>201</v>
      </c>
      <c r="E118" s="82" t="s">
        <v>719</v>
      </c>
      <c r="F118" s="135" t="s">
        <v>772</v>
      </c>
      <c r="G118" s="161">
        <v>8088.7</v>
      </c>
    </row>
    <row r="119" spans="1:7" ht="31.5" customHeight="1">
      <c r="A119" s="137" t="s">
        <v>767</v>
      </c>
      <c r="B119" s="51" t="s">
        <v>29</v>
      </c>
      <c r="C119" s="105" t="s">
        <v>157</v>
      </c>
      <c r="D119" s="105" t="s">
        <v>201</v>
      </c>
      <c r="E119" s="82" t="s">
        <v>719</v>
      </c>
      <c r="F119" s="135" t="s">
        <v>768</v>
      </c>
      <c r="G119" s="161">
        <v>3717.2</v>
      </c>
    </row>
    <row r="120" spans="1:7" ht="18.75" customHeight="1">
      <c r="A120" s="73" t="s">
        <v>765</v>
      </c>
      <c r="B120" s="51" t="s">
        <v>29</v>
      </c>
      <c r="C120" s="105" t="s">
        <v>157</v>
      </c>
      <c r="D120" s="105" t="s">
        <v>201</v>
      </c>
      <c r="E120" s="82" t="s">
        <v>719</v>
      </c>
      <c r="F120" s="135" t="s">
        <v>766</v>
      </c>
      <c r="G120" s="161">
        <v>2</v>
      </c>
    </row>
    <row r="121" spans="1:7" ht="15.75">
      <c r="A121" s="145" t="s">
        <v>381</v>
      </c>
      <c r="B121" s="48" t="s">
        <v>29</v>
      </c>
      <c r="C121" s="101" t="s">
        <v>189</v>
      </c>
      <c r="D121" s="101" t="s">
        <v>758</v>
      </c>
      <c r="E121" s="146"/>
      <c r="F121" s="146"/>
      <c r="G121" s="165">
        <f>G122</f>
        <v>0</v>
      </c>
    </row>
    <row r="122" spans="1:7" ht="15.75">
      <c r="A122" s="73" t="s">
        <v>115</v>
      </c>
      <c r="B122" s="51" t="s">
        <v>29</v>
      </c>
      <c r="C122" s="105" t="s">
        <v>189</v>
      </c>
      <c r="D122" s="105" t="s">
        <v>158</v>
      </c>
      <c r="E122" s="141"/>
      <c r="F122" s="141"/>
      <c r="G122" s="161">
        <f>G123</f>
        <v>0</v>
      </c>
    </row>
    <row r="123" spans="1:7" ht="23.25" customHeight="1">
      <c r="A123" s="137" t="s">
        <v>23</v>
      </c>
      <c r="B123" s="51" t="s">
        <v>29</v>
      </c>
      <c r="C123" s="105" t="s">
        <v>189</v>
      </c>
      <c r="D123" s="105" t="s">
        <v>158</v>
      </c>
      <c r="E123" s="82" t="s">
        <v>703</v>
      </c>
      <c r="F123" s="141"/>
      <c r="G123" s="161">
        <f>G124</f>
        <v>0</v>
      </c>
    </row>
    <row r="124" spans="1:7" ht="31.5">
      <c r="A124" s="137" t="s">
        <v>326</v>
      </c>
      <c r="B124" s="51" t="s">
        <v>29</v>
      </c>
      <c r="C124" s="105" t="s">
        <v>189</v>
      </c>
      <c r="D124" s="105" t="s">
        <v>158</v>
      </c>
      <c r="E124" s="82" t="s">
        <v>714</v>
      </c>
      <c r="F124" s="141"/>
      <c r="G124" s="161">
        <f>G126</f>
        <v>0</v>
      </c>
    </row>
    <row r="125" spans="1:7" ht="15.75">
      <c r="A125" s="137" t="s">
        <v>172</v>
      </c>
      <c r="B125" s="51" t="s">
        <v>29</v>
      </c>
      <c r="C125" s="105" t="s">
        <v>189</v>
      </c>
      <c r="D125" s="105" t="s">
        <v>158</v>
      </c>
      <c r="E125" s="82" t="s">
        <v>715</v>
      </c>
      <c r="F125" s="141"/>
      <c r="G125" s="161">
        <f>G126</f>
        <v>0</v>
      </c>
    </row>
    <row r="126" spans="1:7" ht="54.75" customHeight="1">
      <c r="A126" s="137" t="s">
        <v>328</v>
      </c>
      <c r="B126" s="51" t="s">
        <v>29</v>
      </c>
      <c r="C126" s="105" t="s">
        <v>189</v>
      </c>
      <c r="D126" s="105" t="s">
        <v>158</v>
      </c>
      <c r="E126" s="82" t="s">
        <v>806</v>
      </c>
      <c r="F126" s="141"/>
      <c r="G126" s="161">
        <f>G127+G128</f>
        <v>0</v>
      </c>
    </row>
    <row r="127" spans="1:7" ht="15.75">
      <c r="A127" s="137" t="s">
        <v>764</v>
      </c>
      <c r="B127" s="51" t="s">
        <v>29</v>
      </c>
      <c r="C127" s="105" t="s">
        <v>189</v>
      </c>
      <c r="D127" s="105" t="s">
        <v>158</v>
      </c>
      <c r="E127" s="82" t="s">
        <v>806</v>
      </c>
      <c r="F127" s="141" t="s">
        <v>763</v>
      </c>
      <c r="G127" s="161">
        <v>0</v>
      </c>
    </row>
    <row r="128" spans="1:7" ht="34.5" customHeight="1">
      <c r="A128" s="137" t="s">
        <v>767</v>
      </c>
      <c r="B128" s="51" t="s">
        <v>29</v>
      </c>
      <c r="C128" s="105" t="s">
        <v>189</v>
      </c>
      <c r="D128" s="105" t="s">
        <v>158</v>
      </c>
      <c r="E128" s="82" t="s">
        <v>806</v>
      </c>
      <c r="F128" s="141" t="s">
        <v>768</v>
      </c>
      <c r="G128" s="161">
        <v>0</v>
      </c>
    </row>
    <row r="129" spans="1:7" ht="32.25" customHeight="1">
      <c r="A129" s="133" t="s">
        <v>382</v>
      </c>
      <c r="B129" s="48" t="s">
        <v>29</v>
      </c>
      <c r="C129" s="101" t="s">
        <v>158</v>
      </c>
      <c r="D129" s="101" t="s">
        <v>758</v>
      </c>
      <c r="E129" s="146"/>
      <c r="F129" s="146"/>
      <c r="G129" s="165">
        <f>G130</f>
        <v>984</v>
      </c>
    </row>
    <row r="130" spans="1:7" ht="34.5" customHeight="1">
      <c r="A130" s="73" t="s">
        <v>26</v>
      </c>
      <c r="B130" s="51" t="s">
        <v>29</v>
      </c>
      <c r="C130" s="105" t="s">
        <v>158</v>
      </c>
      <c r="D130" s="105" t="s">
        <v>298</v>
      </c>
      <c r="E130" s="135"/>
      <c r="F130" s="135"/>
      <c r="G130" s="161">
        <f>G131</f>
        <v>984</v>
      </c>
    </row>
    <row r="131" spans="1:7" ht="51" customHeight="1">
      <c r="A131" s="73" t="s">
        <v>430</v>
      </c>
      <c r="B131" s="51" t="s">
        <v>29</v>
      </c>
      <c r="C131" s="105" t="s">
        <v>158</v>
      </c>
      <c r="D131" s="105" t="s">
        <v>298</v>
      </c>
      <c r="E131" s="104" t="s">
        <v>681</v>
      </c>
      <c r="F131" s="135"/>
      <c r="G131" s="161">
        <f>G133+G136+G139+G142</f>
        <v>984</v>
      </c>
    </row>
    <row r="132" spans="1:7" ht="32.25" customHeight="1">
      <c r="A132" s="2" t="s">
        <v>683</v>
      </c>
      <c r="B132" s="51" t="s">
        <v>29</v>
      </c>
      <c r="C132" s="105" t="s">
        <v>158</v>
      </c>
      <c r="D132" s="105" t="s">
        <v>298</v>
      </c>
      <c r="E132" s="104" t="s">
        <v>680</v>
      </c>
      <c r="F132" s="135"/>
      <c r="G132" s="161">
        <f>G133</f>
        <v>196</v>
      </c>
    </row>
    <row r="133" spans="1:7" ht="17.25" customHeight="1">
      <c r="A133" s="73" t="s">
        <v>299</v>
      </c>
      <c r="B133" s="51" t="s">
        <v>29</v>
      </c>
      <c r="C133" s="105" t="s">
        <v>158</v>
      </c>
      <c r="D133" s="105" t="s">
        <v>298</v>
      </c>
      <c r="E133" s="104" t="s">
        <v>682</v>
      </c>
      <c r="F133" s="135"/>
      <c r="G133" s="161">
        <f>G134</f>
        <v>196</v>
      </c>
    </row>
    <row r="134" spans="1:7" ht="31.5">
      <c r="A134" s="137" t="s">
        <v>767</v>
      </c>
      <c r="B134" s="51" t="s">
        <v>29</v>
      </c>
      <c r="C134" s="105" t="s">
        <v>158</v>
      </c>
      <c r="D134" s="105" t="s">
        <v>298</v>
      </c>
      <c r="E134" s="104" t="s">
        <v>682</v>
      </c>
      <c r="F134" s="141" t="s">
        <v>768</v>
      </c>
      <c r="G134" s="161">
        <v>196</v>
      </c>
    </row>
    <row r="135" spans="1:7" ht="15.75">
      <c r="A135" s="2" t="s">
        <v>685</v>
      </c>
      <c r="B135" s="51" t="s">
        <v>29</v>
      </c>
      <c r="C135" s="105" t="s">
        <v>158</v>
      </c>
      <c r="D135" s="105" t="s">
        <v>298</v>
      </c>
      <c r="E135" s="104" t="s">
        <v>684</v>
      </c>
      <c r="F135" s="135"/>
      <c r="G135" s="161">
        <f>G136</f>
        <v>598</v>
      </c>
    </row>
    <row r="136" spans="1:7" ht="15.75">
      <c r="A136" s="143" t="s">
        <v>301</v>
      </c>
      <c r="B136" s="51" t="s">
        <v>29</v>
      </c>
      <c r="C136" s="105" t="s">
        <v>158</v>
      </c>
      <c r="D136" s="105" t="s">
        <v>298</v>
      </c>
      <c r="E136" s="104" t="s">
        <v>686</v>
      </c>
      <c r="F136" s="135"/>
      <c r="G136" s="161">
        <f>G137</f>
        <v>598</v>
      </c>
    </row>
    <row r="137" spans="1:7" ht="31.5">
      <c r="A137" s="137" t="s">
        <v>767</v>
      </c>
      <c r="B137" s="51" t="s">
        <v>29</v>
      </c>
      <c r="C137" s="105" t="s">
        <v>158</v>
      </c>
      <c r="D137" s="105" t="s">
        <v>298</v>
      </c>
      <c r="E137" s="104" t="s">
        <v>686</v>
      </c>
      <c r="F137" s="141" t="s">
        <v>768</v>
      </c>
      <c r="G137" s="161">
        <v>598</v>
      </c>
    </row>
    <row r="138" spans="1:7" ht="15.75" hidden="1">
      <c r="A138" s="2" t="s">
        <v>687</v>
      </c>
      <c r="B138" s="51" t="s">
        <v>29</v>
      </c>
      <c r="C138" s="105" t="s">
        <v>158</v>
      </c>
      <c r="D138" s="105" t="s">
        <v>298</v>
      </c>
      <c r="E138" s="104" t="s">
        <v>689</v>
      </c>
      <c r="F138" s="135"/>
      <c r="G138" s="161">
        <f>G139</f>
        <v>0</v>
      </c>
    </row>
    <row r="139" spans="1:7" ht="15.75" hidden="1">
      <c r="A139" s="143" t="s">
        <v>303</v>
      </c>
      <c r="B139" s="51" t="s">
        <v>29</v>
      </c>
      <c r="C139" s="105" t="s">
        <v>158</v>
      </c>
      <c r="D139" s="105" t="s">
        <v>298</v>
      </c>
      <c r="E139" s="104" t="s">
        <v>691</v>
      </c>
      <c r="F139" s="135"/>
      <c r="G139" s="161">
        <f>G140</f>
        <v>0</v>
      </c>
    </row>
    <row r="140" spans="1:7" ht="31.5" hidden="1">
      <c r="A140" s="137" t="s">
        <v>767</v>
      </c>
      <c r="B140" s="51" t="s">
        <v>29</v>
      </c>
      <c r="C140" s="105" t="s">
        <v>158</v>
      </c>
      <c r="D140" s="105" t="s">
        <v>298</v>
      </c>
      <c r="E140" s="104" t="s">
        <v>691</v>
      </c>
      <c r="F140" s="141" t="s">
        <v>768</v>
      </c>
      <c r="G140" s="161">
        <v>0</v>
      </c>
    </row>
    <row r="141" spans="1:7" ht="15.75">
      <c r="A141" s="2" t="s">
        <v>688</v>
      </c>
      <c r="B141" s="51" t="s">
        <v>29</v>
      </c>
      <c r="C141" s="105" t="s">
        <v>158</v>
      </c>
      <c r="D141" s="105" t="s">
        <v>298</v>
      </c>
      <c r="E141" s="104" t="s">
        <v>690</v>
      </c>
      <c r="F141" s="135"/>
      <c r="G141" s="161">
        <f>G142</f>
        <v>190</v>
      </c>
    </row>
    <row r="142" spans="1:7" ht="15.75">
      <c r="A142" s="143" t="s">
        <v>305</v>
      </c>
      <c r="B142" s="51" t="s">
        <v>29</v>
      </c>
      <c r="C142" s="105" t="s">
        <v>158</v>
      </c>
      <c r="D142" s="105" t="s">
        <v>298</v>
      </c>
      <c r="E142" s="104" t="s">
        <v>692</v>
      </c>
      <c r="F142" s="135"/>
      <c r="G142" s="161">
        <f>G143</f>
        <v>190</v>
      </c>
    </row>
    <row r="143" spans="1:7" ht="36.75" customHeight="1">
      <c r="A143" s="137" t="s">
        <v>767</v>
      </c>
      <c r="B143" s="51" t="s">
        <v>29</v>
      </c>
      <c r="C143" s="105" t="s">
        <v>158</v>
      </c>
      <c r="D143" s="105" t="s">
        <v>298</v>
      </c>
      <c r="E143" s="104" t="s">
        <v>692</v>
      </c>
      <c r="F143" s="141" t="s">
        <v>768</v>
      </c>
      <c r="G143" s="161">
        <v>190</v>
      </c>
    </row>
    <row r="144" spans="1:7" ht="17.25" customHeight="1">
      <c r="A144" s="133" t="s">
        <v>383</v>
      </c>
      <c r="B144" s="48" t="s">
        <v>29</v>
      </c>
      <c r="C144" s="101" t="s">
        <v>180</v>
      </c>
      <c r="D144" s="101" t="s">
        <v>758</v>
      </c>
      <c r="E144" s="134"/>
      <c r="F144" s="134"/>
      <c r="G144" s="165">
        <f>G145+G151+G165</f>
        <v>9616</v>
      </c>
    </row>
    <row r="145" spans="1:7" ht="17.25" customHeight="1">
      <c r="A145" s="73" t="s">
        <v>27</v>
      </c>
      <c r="B145" s="51" t="s">
        <v>29</v>
      </c>
      <c r="C145" s="105" t="s">
        <v>180</v>
      </c>
      <c r="D145" s="105" t="s">
        <v>189</v>
      </c>
      <c r="E145" s="135"/>
      <c r="F145" s="135"/>
      <c r="G145" s="161">
        <f>G146</f>
        <v>10</v>
      </c>
    </row>
    <row r="146" spans="1:7" ht="51.75" customHeight="1">
      <c r="A146" s="137" t="s">
        <v>170</v>
      </c>
      <c r="B146" s="51" t="s">
        <v>29</v>
      </c>
      <c r="C146" s="105" t="s">
        <v>180</v>
      </c>
      <c r="D146" s="105" t="s">
        <v>189</v>
      </c>
      <c r="E146" s="82" t="s">
        <v>718</v>
      </c>
      <c r="F146" s="135"/>
      <c r="G146" s="161">
        <f>G147</f>
        <v>10</v>
      </c>
    </row>
    <row r="147" spans="1:7" ht="17.25" customHeight="1">
      <c r="A147" s="73" t="s">
        <v>172</v>
      </c>
      <c r="B147" s="51" t="s">
        <v>29</v>
      </c>
      <c r="C147" s="105" t="s">
        <v>180</v>
      </c>
      <c r="D147" s="105" t="s">
        <v>189</v>
      </c>
      <c r="E147" s="82" t="s">
        <v>717</v>
      </c>
      <c r="F147" s="135"/>
      <c r="G147" s="161">
        <f>G149</f>
        <v>10</v>
      </c>
    </row>
    <row r="148" spans="1:7" ht="17.25" customHeight="1">
      <c r="A148" s="73" t="s">
        <v>172</v>
      </c>
      <c r="B148" s="51" t="s">
        <v>29</v>
      </c>
      <c r="C148" s="105" t="s">
        <v>180</v>
      </c>
      <c r="D148" s="105" t="s">
        <v>189</v>
      </c>
      <c r="E148" s="104" t="s">
        <v>716</v>
      </c>
      <c r="F148" s="135"/>
      <c r="G148" s="161">
        <f>G149</f>
        <v>10</v>
      </c>
    </row>
    <row r="149" spans="1:7" ht="96" customHeight="1">
      <c r="A149" s="73" t="s">
        <v>349</v>
      </c>
      <c r="B149" s="51" t="s">
        <v>29</v>
      </c>
      <c r="C149" s="105" t="s">
        <v>180</v>
      </c>
      <c r="D149" s="105" t="s">
        <v>189</v>
      </c>
      <c r="E149" s="82" t="s">
        <v>724</v>
      </c>
      <c r="F149" s="135"/>
      <c r="G149" s="161">
        <f>G150</f>
        <v>10</v>
      </c>
    </row>
    <row r="150" spans="1:7" ht="31.5">
      <c r="A150" s="11" t="s">
        <v>193</v>
      </c>
      <c r="B150" s="51" t="s">
        <v>29</v>
      </c>
      <c r="C150" s="105" t="s">
        <v>180</v>
      </c>
      <c r="D150" s="105" t="s">
        <v>189</v>
      </c>
      <c r="E150" s="82" t="s">
        <v>724</v>
      </c>
      <c r="F150" s="135" t="s">
        <v>385</v>
      </c>
      <c r="G150" s="161">
        <v>10</v>
      </c>
    </row>
    <row r="151" spans="1:7" ht="15.75">
      <c r="A151" s="73" t="s">
        <v>111</v>
      </c>
      <c r="B151" s="51" t="s">
        <v>29</v>
      </c>
      <c r="C151" s="105" t="s">
        <v>180</v>
      </c>
      <c r="D151" s="105" t="s">
        <v>298</v>
      </c>
      <c r="E151" s="135"/>
      <c r="F151" s="135"/>
      <c r="G151" s="161">
        <f>G152+G159</f>
        <v>8431</v>
      </c>
    </row>
    <row r="152" spans="1:7" ht="48.75" customHeight="1">
      <c r="A152" s="139" t="s">
        <v>762</v>
      </c>
      <c r="B152" s="51" t="s">
        <v>29</v>
      </c>
      <c r="C152" s="105" t="s">
        <v>180</v>
      </c>
      <c r="D152" s="105" t="s">
        <v>298</v>
      </c>
      <c r="E152" s="104" t="s">
        <v>696</v>
      </c>
      <c r="F152" s="135"/>
      <c r="G152" s="161">
        <f>G154+G162</f>
        <v>8431</v>
      </c>
    </row>
    <row r="153" spans="1:7" ht="20.25" customHeight="1">
      <c r="A153" s="2" t="s">
        <v>694</v>
      </c>
      <c r="B153" s="51" t="s">
        <v>29</v>
      </c>
      <c r="C153" s="105" t="s">
        <v>180</v>
      </c>
      <c r="D153" s="105" t="s">
        <v>298</v>
      </c>
      <c r="E153" s="104" t="s">
        <v>699</v>
      </c>
      <c r="F153" s="135"/>
      <c r="G153" s="161">
        <f>G154</f>
        <v>8361</v>
      </c>
    </row>
    <row r="154" spans="1:7" ht="15.75">
      <c r="A154" s="147" t="s">
        <v>310</v>
      </c>
      <c r="B154" s="51" t="s">
        <v>29</v>
      </c>
      <c r="C154" s="105" t="s">
        <v>180</v>
      </c>
      <c r="D154" s="105" t="s">
        <v>298</v>
      </c>
      <c r="E154" s="104" t="s">
        <v>701</v>
      </c>
      <c r="F154" s="135"/>
      <c r="G154" s="161">
        <f>G156+G155+G158</f>
        <v>8361</v>
      </c>
    </row>
    <row r="155" spans="1:7" ht="31.5" hidden="1">
      <c r="A155" s="73" t="s">
        <v>186</v>
      </c>
      <c r="B155" s="51" t="s">
        <v>29</v>
      </c>
      <c r="C155" s="105" t="s">
        <v>180</v>
      </c>
      <c r="D155" s="105" t="s">
        <v>298</v>
      </c>
      <c r="E155" s="142" t="s">
        <v>311</v>
      </c>
      <c r="F155" s="135" t="s">
        <v>386</v>
      </c>
      <c r="G155" s="161">
        <v>0</v>
      </c>
    </row>
    <row r="156" spans="1:7" ht="31.5">
      <c r="A156" s="137" t="s">
        <v>767</v>
      </c>
      <c r="B156" s="51" t="s">
        <v>29</v>
      </c>
      <c r="C156" s="105" t="s">
        <v>180</v>
      </c>
      <c r="D156" s="105" t="s">
        <v>298</v>
      </c>
      <c r="E156" s="104" t="s">
        <v>701</v>
      </c>
      <c r="F156" s="135" t="s">
        <v>768</v>
      </c>
      <c r="G156" s="161">
        <f>5561+2800</f>
        <v>8361</v>
      </c>
    </row>
    <row r="157" spans="1:7" ht="31.5" hidden="1">
      <c r="A157" s="2" t="s">
        <v>791</v>
      </c>
      <c r="B157" s="51" t="s">
        <v>29</v>
      </c>
      <c r="C157" s="105" t="s">
        <v>180</v>
      </c>
      <c r="D157" s="105" t="s">
        <v>298</v>
      </c>
      <c r="E157" s="104" t="s">
        <v>790</v>
      </c>
      <c r="F157" s="135"/>
      <c r="G157" s="161">
        <f>G158</f>
        <v>0</v>
      </c>
    </row>
    <row r="158" spans="1:7" ht="31.5" hidden="1">
      <c r="A158" s="137" t="s">
        <v>767</v>
      </c>
      <c r="B158" s="51" t="s">
        <v>29</v>
      </c>
      <c r="C158" s="105" t="s">
        <v>180</v>
      </c>
      <c r="D158" s="105" t="s">
        <v>298</v>
      </c>
      <c r="E158" s="104" t="s">
        <v>790</v>
      </c>
      <c r="F158" s="135" t="s">
        <v>768</v>
      </c>
      <c r="G158" s="161">
        <v>0</v>
      </c>
    </row>
    <row r="159" spans="1:7" ht="15.75" hidden="1">
      <c r="A159" s="137" t="s">
        <v>172</v>
      </c>
      <c r="B159" s="51" t="s">
        <v>29</v>
      </c>
      <c r="C159" s="105" t="s">
        <v>180</v>
      </c>
      <c r="D159" s="105" t="s">
        <v>298</v>
      </c>
      <c r="E159" s="144" t="s">
        <v>173</v>
      </c>
      <c r="F159" s="135"/>
      <c r="G159" s="161">
        <f>G161</f>
        <v>0</v>
      </c>
    </row>
    <row r="160" spans="1:7" ht="15.75" hidden="1">
      <c r="A160" s="50" t="s">
        <v>414</v>
      </c>
      <c r="B160" s="51" t="s">
        <v>29</v>
      </c>
      <c r="C160" s="105" t="s">
        <v>180</v>
      </c>
      <c r="D160" s="105" t="s">
        <v>298</v>
      </c>
      <c r="E160" s="160" t="s">
        <v>415</v>
      </c>
      <c r="F160" s="82"/>
      <c r="G160" s="161">
        <f>G161</f>
        <v>0</v>
      </c>
    </row>
    <row r="161" spans="1:7" ht="31.5" hidden="1">
      <c r="A161" s="50" t="s">
        <v>168</v>
      </c>
      <c r="B161" s="51" t="s">
        <v>29</v>
      </c>
      <c r="C161" s="105" t="s">
        <v>180</v>
      </c>
      <c r="D161" s="105" t="s">
        <v>298</v>
      </c>
      <c r="E161" s="160" t="s">
        <v>415</v>
      </c>
      <c r="F161" s="82">
        <v>244</v>
      </c>
      <c r="G161" s="161">
        <f>'Прил.7 Прогр.2017'!E407</f>
        <v>0</v>
      </c>
    </row>
    <row r="162" spans="1:7" ht="15.75">
      <c r="A162" s="2" t="s">
        <v>866</v>
      </c>
      <c r="B162" s="51" t="s">
        <v>29</v>
      </c>
      <c r="C162" s="105" t="s">
        <v>180</v>
      </c>
      <c r="D162" s="105" t="s">
        <v>298</v>
      </c>
      <c r="E162" s="104" t="s">
        <v>864</v>
      </c>
      <c r="F162" s="104"/>
      <c r="G162" s="161">
        <f>G163</f>
        <v>70</v>
      </c>
    </row>
    <row r="163" spans="1:7" ht="15.75">
      <c r="A163" s="50" t="s">
        <v>867</v>
      </c>
      <c r="B163" s="51" t="s">
        <v>29</v>
      </c>
      <c r="C163" s="105" t="s">
        <v>180</v>
      </c>
      <c r="D163" s="105" t="s">
        <v>298</v>
      </c>
      <c r="E163" s="104" t="s">
        <v>865</v>
      </c>
      <c r="F163" s="104"/>
      <c r="G163" s="161">
        <f>G164</f>
        <v>70</v>
      </c>
    </row>
    <row r="164" spans="1:7" ht="31.5">
      <c r="A164" s="137" t="s">
        <v>767</v>
      </c>
      <c r="B164" s="51" t="s">
        <v>29</v>
      </c>
      <c r="C164" s="105" t="s">
        <v>180</v>
      </c>
      <c r="D164" s="105" t="s">
        <v>298</v>
      </c>
      <c r="E164" s="104" t="s">
        <v>865</v>
      </c>
      <c r="F164" s="104">
        <v>240</v>
      </c>
      <c r="G164" s="161">
        <v>70</v>
      </c>
    </row>
    <row r="165" spans="1:7" ht="15.75">
      <c r="A165" s="73" t="s">
        <v>3</v>
      </c>
      <c r="B165" s="51" t="s">
        <v>29</v>
      </c>
      <c r="C165" s="105" t="s">
        <v>180</v>
      </c>
      <c r="D165" s="105" t="s">
        <v>181</v>
      </c>
      <c r="E165" s="135"/>
      <c r="F165" s="135"/>
      <c r="G165" s="161">
        <f>G166+G172+G175</f>
        <v>1175</v>
      </c>
    </row>
    <row r="166" spans="1:7" ht="50.25" customHeight="1">
      <c r="A166" s="139" t="s">
        <v>441</v>
      </c>
      <c r="B166" s="51" t="s">
        <v>29</v>
      </c>
      <c r="C166" s="105" t="s">
        <v>180</v>
      </c>
      <c r="D166" s="105" t="s">
        <v>181</v>
      </c>
      <c r="E166" s="104" t="s">
        <v>589</v>
      </c>
      <c r="F166" s="135"/>
      <c r="G166" s="161">
        <f>G167</f>
        <v>300</v>
      </c>
    </row>
    <row r="167" spans="1:7" ht="19.5" customHeight="1">
      <c r="A167" s="56" t="s">
        <v>586</v>
      </c>
      <c r="B167" s="51" t="s">
        <v>29</v>
      </c>
      <c r="C167" s="105" t="s">
        <v>180</v>
      </c>
      <c r="D167" s="105" t="s">
        <v>181</v>
      </c>
      <c r="E167" s="104" t="s">
        <v>587</v>
      </c>
      <c r="F167" s="135"/>
      <c r="G167" s="161">
        <f>G168+G170</f>
        <v>300</v>
      </c>
    </row>
    <row r="168" spans="1:7" ht="31.5">
      <c r="A168" s="139" t="s">
        <v>182</v>
      </c>
      <c r="B168" s="51" t="s">
        <v>29</v>
      </c>
      <c r="C168" s="105" t="s">
        <v>180</v>
      </c>
      <c r="D168" s="105" t="s">
        <v>181</v>
      </c>
      <c r="E168" s="104" t="s">
        <v>591</v>
      </c>
      <c r="F168" s="135"/>
      <c r="G168" s="161">
        <f>G169</f>
        <v>300</v>
      </c>
    </row>
    <row r="169" spans="1:7" ht="31.5">
      <c r="A169" s="137" t="s">
        <v>767</v>
      </c>
      <c r="B169" s="51" t="s">
        <v>29</v>
      </c>
      <c r="C169" s="105" t="s">
        <v>180</v>
      </c>
      <c r="D169" s="105" t="s">
        <v>181</v>
      </c>
      <c r="E169" s="104" t="s">
        <v>591</v>
      </c>
      <c r="F169" s="135" t="s">
        <v>768</v>
      </c>
      <c r="G169" s="161">
        <v>300</v>
      </c>
    </row>
    <row r="170" spans="1:7" ht="31.5" hidden="1">
      <c r="A170" s="139" t="s">
        <v>187</v>
      </c>
      <c r="B170" s="51" t="s">
        <v>29</v>
      </c>
      <c r="C170" s="105" t="s">
        <v>180</v>
      </c>
      <c r="D170" s="105" t="s">
        <v>181</v>
      </c>
      <c r="E170" s="142" t="s">
        <v>188</v>
      </c>
      <c r="F170" s="142"/>
      <c r="G170" s="161">
        <f>G171</f>
        <v>0</v>
      </c>
    </row>
    <row r="171" spans="1:7" ht="31.5" hidden="1">
      <c r="A171" s="139" t="s">
        <v>168</v>
      </c>
      <c r="B171" s="51" t="s">
        <v>29</v>
      </c>
      <c r="C171" s="105" t="s">
        <v>180</v>
      </c>
      <c r="D171" s="105" t="s">
        <v>181</v>
      </c>
      <c r="E171" s="142" t="s">
        <v>188</v>
      </c>
      <c r="F171" s="142">
        <v>244</v>
      </c>
      <c r="G171" s="161">
        <v>0</v>
      </c>
    </row>
    <row r="172" spans="1:7" ht="50.25" customHeight="1" hidden="1">
      <c r="A172" s="139" t="s">
        <v>315</v>
      </c>
      <c r="B172" s="51" t="s">
        <v>29</v>
      </c>
      <c r="C172" s="105" t="s">
        <v>180</v>
      </c>
      <c r="D172" s="105" t="s">
        <v>181</v>
      </c>
      <c r="E172" s="142" t="s">
        <v>316</v>
      </c>
      <c r="F172" s="135"/>
      <c r="G172" s="161">
        <f>G173</f>
        <v>0</v>
      </c>
    </row>
    <row r="173" spans="1:7" ht="16.5" customHeight="1" hidden="1">
      <c r="A173" s="139" t="s">
        <v>317</v>
      </c>
      <c r="B173" s="51" t="s">
        <v>29</v>
      </c>
      <c r="C173" s="105" t="s">
        <v>180</v>
      </c>
      <c r="D173" s="105" t="s">
        <v>181</v>
      </c>
      <c r="E173" s="135" t="s">
        <v>318</v>
      </c>
      <c r="F173" s="135"/>
      <c r="G173" s="161">
        <f>G174</f>
        <v>0</v>
      </c>
    </row>
    <row r="174" spans="1:7" ht="15.75" hidden="1">
      <c r="A174" s="73" t="s">
        <v>219</v>
      </c>
      <c r="B174" s="51" t="s">
        <v>29</v>
      </c>
      <c r="C174" s="105" t="s">
        <v>180</v>
      </c>
      <c r="D174" s="105" t="s">
        <v>181</v>
      </c>
      <c r="E174" s="135" t="s">
        <v>318</v>
      </c>
      <c r="F174" s="135" t="s">
        <v>370</v>
      </c>
      <c r="G174" s="161">
        <v>0</v>
      </c>
    </row>
    <row r="175" spans="1:7" ht="51" customHeight="1">
      <c r="A175" s="137" t="s">
        <v>170</v>
      </c>
      <c r="B175" s="51" t="s">
        <v>29</v>
      </c>
      <c r="C175" s="105" t="s">
        <v>180</v>
      </c>
      <c r="D175" s="105" t="s">
        <v>181</v>
      </c>
      <c r="E175" s="82" t="s">
        <v>718</v>
      </c>
      <c r="F175" s="135"/>
      <c r="G175" s="161">
        <f>G176</f>
        <v>875</v>
      </c>
    </row>
    <row r="176" spans="1:7" ht="18.75" customHeight="1">
      <c r="A176" s="137" t="s">
        <v>172</v>
      </c>
      <c r="B176" s="51" t="s">
        <v>29</v>
      </c>
      <c r="C176" s="105" t="s">
        <v>180</v>
      </c>
      <c r="D176" s="105" t="s">
        <v>181</v>
      </c>
      <c r="E176" s="82" t="s">
        <v>717</v>
      </c>
      <c r="F176" s="135"/>
      <c r="G176" s="161">
        <f>G178+G180</f>
        <v>875</v>
      </c>
    </row>
    <row r="177" spans="1:7" ht="18.75" customHeight="1">
      <c r="A177" s="137" t="s">
        <v>172</v>
      </c>
      <c r="B177" s="51" t="s">
        <v>29</v>
      </c>
      <c r="C177" s="105" t="s">
        <v>180</v>
      </c>
      <c r="D177" s="105" t="s">
        <v>181</v>
      </c>
      <c r="E177" s="104" t="s">
        <v>716</v>
      </c>
      <c r="F177" s="135"/>
      <c r="G177" s="161">
        <f>G178+G181</f>
        <v>875</v>
      </c>
    </row>
    <row r="178" spans="1:7" ht="61.5" customHeight="1">
      <c r="A178" s="137" t="s">
        <v>351</v>
      </c>
      <c r="B178" s="51" t="s">
        <v>29</v>
      </c>
      <c r="C178" s="105" t="s">
        <v>180</v>
      </c>
      <c r="D178" s="105" t="s">
        <v>181</v>
      </c>
      <c r="E178" s="82" t="s">
        <v>725</v>
      </c>
      <c r="F178" s="135"/>
      <c r="G178" s="161">
        <f>G179</f>
        <v>400</v>
      </c>
    </row>
    <row r="179" spans="1:7" ht="31.5">
      <c r="A179" s="137" t="s">
        <v>767</v>
      </c>
      <c r="B179" s="51" t="s">
        <v>29</v>
      </c>
      <c r="C179" s="105" t="s">
        <v>180</v>
      </c>
      <c r="D179" s="105" t="s">
        <v>181</v>
      </c>
      <c r="E179" s="82" t="s">
        <v>725</v>
      </c>
      <c r="F179" s="135" t="s">
        <v>768</v>
      </c>
      <c r="G179" s="161">
        <v>400</v>
      </c>
    </row>
    <row r="180" spans="1:7" ht="69" customHeight="1">
      <c r="A180" s="137" t="s">
        <v>353</v>
      </c>
      <c r="B180" s="51" t="s">
        <v>29</v>
      </c>
      <c r="C180" s="105" t="s">
        <v>180</v>
      </c>
      <c r="D180" s="105" t="s">
        <v>181</v>
      </c>
      <c r="E180" s="82" t="s">
        <v>726</v>
      </c>
      <c r="F180" s="135"/>
      <c r="G180" s="161">
        <f>G181</f>
        <v>475</v>
      </c>
    </row>
    <row r="181" spans="1:7" ht="31.5">
      <c r="A181" s="137" t="s">
        <v>767</v>
      </c>
      <c r="B181" s="51" t="s">
        <v>29</v>
      </c>
      <c r="C181" s="105" t="s">
        <v>180</v>
      </c>
      <c r="D181" s="105" t="s">
        <v>181</v>
      </c>
      <c r="E181" s="82" t="s">
        <v>726</v>
      </c>
      <c r="F181" s="135" t="s">
        <v>768</v>
      </c>
      <c r="G181" s="161">
        <v>475</v>
      </c>
    </row>
    <row r="182" spans="1:7" ht="15.75">
      <c r="A182" s="133" t="s">
        <v>384</v>
      </c>
      <c r="B182" s="48" t="s">
        <v>29</v>
      </c>
      <c r="C182" s="101" t="s">
        <v>184</v>
      </c>
      <c r="D182" s="101" t="s">
        <v>758</v>
      </c>
      <c r="E182" s="134"/>
      <c r="F182" s="134"/>
      <c r="G182" s="165">
        <f>G183+G193+G209+G240</f>
        <v>10545.5</v>
      </c>
    </row>
    <row r="183" spans="1:7" ht="15.75">
      <c r="A183" s="73" t="s">
        <v>4</v>
      </c>
      <c r="B183" s="51" t="s">
        <v>29</v>
      </c>
      <c r="C183" s="105" t="s">
        <v>184</v>
      </c>
      <c r="D183" s="105" t="s">
        <v>157</v>
      </c>
      <c r="E183" s="135"/>
      <c r="F183" s="135"/>
      <c r="G183" s="161">
        <f>G184+G190</f>
        <v>2158</v>
      </c>
    </row>
    <row r="184" spans="1:7" ht="50.25" customHeight="1">
      <c r="A184" s="139" t="s">
        <v>434</v>
      </c>
      <c r="B184" s="51" t="s">
        <v>29</v>
      </c>
      <c r="C184" s="105" t="s">
        <v>184</v>
      </c>
      <c r="D184" s="105" t="s">
        <v>157</v>
      </c>
      <c r="E184" s="104" t="s">
        <v>589</v>
      </c>
      <c r="F184" s="135"/>
      <c r="G184" s="161">
        <f>G185+G188</f>
        <v>2158</v>
      </c>
    </row>
    <row r="185" spans="1:7" ht="17.25" customHeight="1" hidden="1">
      <c r="A185" s="73" t="s">
        <v>192</v>
      </c>
      <c r="B185" s="51" t="s">
        <v>29</v>
      </c>
      <c r="C185" s="105" t="s">
        <v>184</v>
      </c>
      <c r="D185" s="105" t="s">
        <v>157</v>
      </c>
      <c r="E185" s="142" t="s">
        <v>409</v>
      </c>
      <c r="F185" s="135"/>
      <c r="G185" s="161">
        <f>G186</f>
        <v>0</v>
      </c>
    </row>
    <row r="186" spans="1:7" ht="36" customHeight="1" hidden="1">
      <c r="A186" s="73" t="s">
        <v>193</v>
      </c>
      <c r="B186" s="51" t="s">
        <v>29</v>
      </c>
      <c r="C186" s="105" t="s">
        <v>184</v>
      </c>
      <c r="D186" s="105" t="s">
        <v>157</v>
      </c>
      <c r="E186" s="142" t="s">
        <v>409</v>
      </c>
      <c r="F186" s="135" t="s">
        <v>385</v>
      </c>
      <c r="G186" s="161">
        <v>0</v>
      </c>
    </row>
    <row r="187" spans="1:7" ht="18.75" customHeight="1">
      <c r="A187" s="2" t="s">
        <v>601</v>
      </c>
      <c r="B187" s="51" t="s">
        <v>29</v>
      </c>
      <c r="C187" s="105" t="s">
        <v>184</v>
      </c>
      <c r="D187" s="105" t="s">
        <v>157</v>
      </c>
      <c r="E187" s="104" t="s">
        <v>600</v>
      </c>
      <c r="F187" s="135"/>
      <c r="G187" s="161">
        <f>G188</f>
        <v>2158</v>
      </c>
    </row>
    <row r="188" spans="1:7" ht="31.5">
      <c r="A188" s="73" t="s">
        <v>194</v>
      </c>
      <c r="B188" s="51" t="s">
        <v>29</v>
      </c>
      <c r="C188" s="105" t="s">
        <v>184</v>
      </c>
      <c r="D188" s="105" t="s">
        <v>157</v>
      </c>
      <c r="E188" s="104" t="s">
        <v>602</v>
      </c>
      <c r="F188" s="135"/>
      <c r="G188" s="161">
        <f>G189</f>
        <v>2158</v>
      </c>
    </row>
    <row r="189" spans="1:7" ht="31.5">
      <c r="A189" s="137" t="s">
        <v>767</v>
      </c>
      <c r="B189" s="51" t="s">
        <v>29</v>
      </c>
      <c r="C189" s="105" t="s">
        <v>184</v>
      </c>
      <c r="D189" s="105" t="s">
        <v>157</v>
      </c>
      <c r="E189" s="104" t="s">
        <v>602</v>
      </c>
      <c r="F189" s="135" t="s">
        <v>768</v>
      </c>
      <c r="G189" s="161">
        <v>2158</v>
      </c>
    </row>
    <row r="190" spans="1:7" ht="15.75" hidden="1">
      <c r="A190" s="50" t="s">
        <v>172</v>
      </c>
      <c r="B190" s="51" t="s">
        <v>29</v>
      </c>
      <c r="C190" s="105" t="s">
        <v>184</v>
      </c>
      <c r="D190" s="105" t="s">
        <v>157</v>
      </c>
      <c r="E190" s="104" t="s">
        <v>716</v>
      </c>
      <c r="F190" s="159"/>
      <c r="G190" s="161">
        <f>G191</f>
        <v>0</v>
      </c>
    </row>
    <row r="191" spans="1:7" ht="31.5" hidden="1">
      <c r="A191" s="11" t="s">
        <v>792</v>
      </c>
      <c r="B191" s="51" t="s">
        <v>29</v>
      </c>
      <c r="C191" s="105" t="s">
        <v>184</v>
      </c>
      <c r="D191" s="105" t="s">
        <v>157</v>
      </c>
      <c r="E191" s="104" t="s">
        <v>787</v>
      </c>
      <c r="F191" s="82"/>
      <c r="G191" s="161">
        <f>G192</f>
        <v>0</v>
      </c>
    </row>
    <row r="192" spans="1:7" ht="15.75" hidden="1">
      <c r="A192" s="11" t="s">
        <v>769</v>
      </c>
      <c r="B192" s="51" t="s">
        <v>29</v>
      </c>
      <c r="C192" s="105" t="s">
        <v>184</v>
      </c>
      <c r="D192" s="105" t="s">
        <v>157</v>
      </c>
      <c r="E192" s="104" t="s">
        <v>787</v>
      </c>
      <c r="F192" s="160">
        <v>410</v>
      </c>
      <c r="G192" s="161">
        <v>0</v>
      </c>
    </row>
    <row r="193" spans="1:7" ht="15.75">
      <c r="A193" s="73" t="s">
        <v>5</v>
      </c>
      <c r="B193" s="51" t="s">
        <v>29</v>
      </c>
      <c r="C193" s="105" t="s">
        <v>184</v>
      </c>
      <c r="D193" s="105" t="s">
        <v>189</v>
      </c>
      <c r="E193" s="135"/>
      <c r="F193" s="135"/>
      <c r="G193" s="161">
        <f>G194+G202</f>
        <v>1428</v>
      </c>
    </row>
    <row r="194" spans="1:7" ht="49.5" customHeight="1">
      <c r="A194" s="139" t="s">
        <v>438</v>
      </c>
      <c r="B194" s="51" t="s">
        <v>29</v>
      </c>
      <c r="C194" s="105" t="s">
        <v>184</v>
      </c>
      <c r="D194" s="105" t="s">
        <v>189</v>
      </c>
      <c r="E194" s="104" t="s">
        <v>589</v>
      </c>
      <c r="F194" s="135"/>
      <c r="G194" s="161">
        <f>G199+G196</f>
        <v>878</v>
      </c>
    </row>
    <row r="195" spans="1:7" ht="34.5" customHeight="1">
      <c r="A195" s="2" t="s">
        <v>593</v>
      </c>
      <c r="B195" s="51" t="s">
        <v>29</v>
      </c>
      <c r="C195" s="105" t="s">
        <v>184</v>
      </c>
      <c r="D195" s="105" t="s">
        <v>189</v>
      </c>
      <c r="E195" s="104" t="s">
        <v>594</v>
      </c>
      <c r="F195" s="135"/>
      <c r="G195" s="161">
        <f>G196+G199</f>
        <v>878</v>
      </c>
    </row>
    <row r="196" spans="1:7" ht="31.5">
      <c r="A196" s="149" t="s">
        <v>187</v>
      </c>
      <c r="B196" s="51" t="s">
        <v>29</v>
      </c>
      <c r="C196" s="105" t="s">
        <v>184</v>
      </c>
      <c r="D196" s="105" t="s">
        <v>189</v>
      </c>
      <c r="E196" s="104" t="s">
        <v>595</v>
      </c>
      <c r="F196" s="135"/>
      <c r="G196" s="161">
        <f>G198+G197</f>
        <v>878</v>
      </c>
    </row>
    <row r="197" spans="1:7" ht="31.5" hidden="1">
      <c r="A197" s="73" t="s">
        <v>186</v>
      </c>
      <c r="B197" s="51" t="s">
        <v>29</v>
      </c>
      <c r="C197" s="105" t="s">
        <v>184</v>
      </c>
      <c r="D197" s="105" t="s">
        <v>189</v>
      </c>
      <c r="E197" s="142" t="s">
        <v>407</v>
      </c>
      <c r="F197" s="135" t="s">
        <v>386</v>
      </c>
      <c r="G197" s="161">
        <v>0</v>
      </c>
    </row>
    <row r="198" spans="1:7" ht="18" customHeight="1">
      <c r="A198" s="11" t="s">
        <v>769</v>
      </c>
      <c r="B198" s="51" t="s">
        <v>29</v>
      </c>
      <c r="C198" s="105" t="s">
        <v>184</v>
      </c>
      <c r="D198" s="105" t="s">
        <v>189</v>
      </c>
      <c r="E198" s="104" t="s">
        <v>595</v>
      </c>
      <c r="F198" s="135" t="s">
        <v>770</v>
      </c>
      <c r="G198" s="60">
        <v>878</v>
      </c>
    </row>
    <row r="199" spans="1:7" ht="31.5" hidden="1">
      <c r="A199" s="73" t="s">
        <v>191</v>
      </c>
      <c r="B199" s="51" t="s">
        <v>29</v>
      </c>
      <c r="C199" s="105" t="s">
        <v>184</v>
      </c>
      <c r="D199" s="105" t="s">
        <v>189</v>
      </c>
      <c r="E199" s="104" t="s">
        <v>596</v>
      </c>
      <c r="F199" s="135"/>
      <c r="G199" s="161">
        <f>G200</f>
        <v>0</v>
      </c>
    </row>
    <row r="200" spans="1:7" ht="31.5" hidden="1">
      <c r="A200" s="137" t="s">
        <v>767</v>
      </c>
      <c r="B200" s="51" t="s">
        <v>29</v>
      </c>
      <c r="C200" s="105" t="s">
        <v>184</v>
      </c>
      <c r="D200" s="105" t="s">
        <v>189</v>
      </c>
      <c r="E200" s="104" t="s">
        <v>596</v>
      </c>
      <c r="F200" s="135" t="s">
        <v>768</v>
      </c>
      <c r="G200" s="60">
        <v>0</v>
      </c>
    </row>
    <row r="201" spans="1:7" ht="47.25">
      <c r="A201" s="137" t="s">
        <v>170</v>
      </c>
      <c r="B201" s="51" t="s">
        <v>29</v>
      </c>
      <c r="C201" s="105" t="s">
        <v>184</v>
      </c>
      <c r="D201" s="105" t="s">
        <v>189</v>
      </c>
      <c r="E201" s="82" t="s">
        <v>718</v>
      </c>
      <c r="F201" s="135"/>
      <c r="G201" s="60">
        <f>G202</f>
        <v>550</v>
      </c>
    </row>
    <row r="202" spans="1:7" ht="15.75">
      <c r="A202" s="50" t="s">
        <v>172</v>
      </c>
      <c r="B202" s="51" t="s">
        <v>29</v>
      </c>
      <c r="C202" s="105" t="s">
        <v>184</v>
      </c>
      <c r="D202" s="105" t="s">
        <v>189</v>
      </c>
      <c r="E202" s="82" t="s">
        <v>717</v>
      </c>
      <c r="F202" s="135"/>
      <c r="G202" s="60">
        <f>G204+G206</f>
        <v>550</v>
      </c>
    </row>
    <row r="203" spans="1:7" ht="15.75">
      <c r="A203" s="50" t="s">
        <v>172</v>
      </c>
      <c r="B203" s="51" t="s">
        <v>29</v>
      </c>
      <c r="C203" s="105" t="s">
        <v>184</v>
      </c>
      <c r="D203" s="105" t="s">
        <v>189</v>
      </c>
      <c r="E203" s="104" t="s">
        <v>716</v>
      </c>
      <c r="F203" s="135"/>
      <c r="G203" s="60">
        <f>G204+G206</f>
        <v>550</v>
      </c>
    </row>
    <row r="204" spans="1:7" ht="31.5">
      <c r="A204" s="11" t="s">
        <v>418</v>
      </c>
      <c r="B204" s="51" t="s">
        <v>29</v>
      </c>
      <c r="C204" s="105" t="s">
        <v>184</v>
      </c>
      <c r="D204" s="105" t="s">
        <v>189</v>
      </c>
      <c r="E204" s="82" t="s">
        <v>728</v>
      </c>
      <c r="F204" s="160"/>
      <c r="G204" s="60">
        <f>G205</f>
        <v>500</v>
      </c>
    </row>
    <row r="205" spans="1:7" ht="31.5">
      <c r="A205" s="11" t="s">
        <v>193</v>
      </c>
      <c r="B205" s="51" t="s">
        <v>29</v>
      </c>
      <c r="C205" s="105" t="s">
        <v>184</v>
      </c>
      <c r="D205" s="105" t="s">
        <v>189</v>
      </c>
      <c r="E205" s="82" t="s">
        <v>728</v>
      </c>
      <c r="F205" s="160">
        <v>810</v>
      </c>
      <c r="G205" s="60">
        <f>'Прил.7 Прогр.2017'!E387</f>
        <v>500</v>
      </c>
    </row>
    <row r="206" spans="1:7" ht="15.75">
      <c r="A206" s="11" t="s">
        <v>402</v>
      </c>
      <c r="B206" s="51" t="s">
        <v>29</v>
      </c>
      <c r="C206" s="105" t="s">
        <v>184</v>
      </c>
      <c r="D206" s="105" t="s">
        <v>189</v>
      </c>
      <c r="E206" s="82" t="s">
        <v>729</v>
      </c>
      <c r="F206" s="160"/>
      <c r="G206" s="60">
        <f>G207+G208</f>
        <v>50</v>
      </c>
    </row>
    <row r="207" spans="1:7" ht="31.5" hidden="1">
      <c r="A207" s="11" t="s">
        <v>193</v>
      </c>
      <c r="B207" s="51" t="s">
        <v>29</v>
      </c>
      <c r="C207" s="105" t="s">
        <v>184</v>
      </c>
      <c r="D207" s="105" t="s">
        <v>189</v>
      </c>
      <c r="E207" s="82" t="s">
        <v>729</v>
      </c>
      <c r="F207" s="160">
        <v>810</v>
      </c>
      <c r="G207" s="60">
        <f>'Прил.7 Прогр.2017'!E393</f>
        <v>0</v>
      </c>
    </row>
    <row r="208" spans="1:7" ht="31.5">
      <c r="A208" s="137" t="s">
        <v>767</v>
      </c>
      <c r="B208" s="51" t="s">
        <v>29</v>
      </c>
      <c r="C208" s="105" t="s">
        <v>184</v>
      </c>
      <c r="D208" s="105" t="s">
        <v>189</v>
      </c>
      <c r="E208" s="82" t="s">
        <v>729</v>
      </c>
      <c r="F208" s="160">
        <v>240</v>
      </c>
      <c r="G208" s="60">
        <v>50</v>
      </c>
    </row>
    <row r="209" spans="1:7" ht="15.75">
      <c r="A209" s="73" t="s">
        <v>6</v>
      </c>
      <c r="B209" s="51" t="s">
        <v>29</v>
      </c>
      <c r="C209" s="105" t="s">
        <v>184</v>
      </c>
      <c r="D209" s="105" t="s">
        <v>158</v>
      </c>
      <c r="E209" s="150"/>
      <c r="F209" s="135"/>
      <c r="G209" s="161">
        <f>G210+G217+G222+G231+G235</f>
        <v>6659.5</v>
      </c>
    </row>
    <row r="210" spans="1:7" ht="45.75" customHeight="1">
      <c r="A210" s="139" t="s">
        <v>434</v>
      </c>
      <c r="B210" s="51" t="s">
        <v>29</v>
      </c>
      <c r="C210" s="105" t="s">
        <v>184</v>
      </c>
      <c r="D210" s="105" t="s">
        <v>158</v>
      </c>
      <c r="E210" s="104" t="s">
        <v>589</v>
      </c>
      <c r="F210" s="135"/>
      <c r="G210" s="161">
        <f>G212+G215</f>
        <v>2700</v>
      </c>
    </row>
    <row r="211" spans="1:7" ht="19.5" customHeight="1">
      <c r="A211" s="56" t="s">
        <v>588</v>
      </c>
      <c r="B211" s="51" t="s">
        <v>29</v>
      </c>
      <c r="C211" s="105" t="s">
        <v>184</v>
      </c>
      <c r="D211" s="105" t="s">
        <v>158</v>
      </c>
      <c r="E211" s="104" t="s">
        <v>590</v>
      </c>
      <c r="F211" s="135"/>
      <c r="G211" s="161">
        <f>G212</f>
        <v>2700</v>
      </c>
    </row>
    <row r="212" spans="1:7" ht="15.75" customHeight="1">
      <c r="A212" s="139" t="s">
        <v>185</v>
      </c>
      <c r="B212" s="51" t="s">
        <v>29</v>
      </c>
      <c r="C212" s="105" t="s">
        <v>184</v>
      </c>
      <c r="D212" s="105" t="s">
        <v>158</v>
      </c>
      <c r="E212" s="104" t="s">
        <v>592</v>
      </c>
      <c r="F212" s="135"/>
      <c r="G212" s="161">
        <f>G213</f>
        <v>2700</v>
      </c>
    </row>
    <row r="213" spans="1:7" ht="31.5">
      <c r="A213" s="137" t="s">
        <v>767</v>
      </c>
      <c r="B213" s="51" t="s">
        <v>29</v>
      </c>
      <c r="C213" s="105" t="s">
        <v>184</v>
      </c>
      <c r="D213" s="105" t="s">
        <v>158</v>
      </c>
      <c r="E213" s="104" t="s">
        <v>592</v>
      </c>
      <c r="F213" s="135" t="s">
        <v>768</v>
      </c>
      <c r="G213" s="161">
        <v>2700</v>
      </c>
    </row>
    <row r="214" spans="1:7" ht="15.75" hidden="1">
      <c r="A214" s="2" t="s">
        <v>597</v>
      </c>
      <c r="B214" s="51" t="s">
        <v>29</v>
      </c>
      <c r="C214" s="105" t="s">
        <v>184</v>
      </c>
      <c r="D214" s="105" t="s">
        <v>158</v>
      </c>
      <c r="E214" s="104" t="s">
        <v>598</v>
      </c>
      <c r="F214" s="135"/>
      <c r="G214" s="161">
        <f>G215</f>
        <v>0</v>
      </c>
    </row>
    <row r="215" spans="1:7" ht="18" customHeight="1" hidden="1">
      <c r="A215" s="73" t="s">
        <v>192</v>
      </c>
      <c r="B215" s="51" t="s">
        <v>29</v>
      </c>
      <c r="C215" s="105" t="s">
        <v>184</v>
      </c>
      <c r="D215" s="105" t="s">
        <v>158</v>
      </c>
      <c r="E215" s="104" t="s">
        <v>599</v>
      </c>
      <c r="F215" s="135"/>
      <c r="G215" s="161">
        <f>G216</f>
        <v>0</v>
      </c>
    </row>
    <row r="216" spans="1:7" ht="31.5" hidden="1">
      <c r="A216" s="73" t="s">
        <v>168</v>
      </c>
      <c r="B216" s="51" t="s">
        <v>29</v>
      </c>
      <c r="C216" s="105" t="s">
        <v>184</v>
      </c>
      <c r="D216" s="105" t="s">
        <v>158</v>
      </c>
      <c r="E216" s="104" t="s">
        <v>599</v>
      </c>
      <c r="F216" s="135" t="s">
        <v>369</v>
      </c>
      <c r="G216" s="161">
        <v>0</v>
      </c>
    </row>
    <row r="217" spans="1:7" ht="49.5" customHeight="1">
      <c r="A217" s="73" t="s">
        <v>435</v>
      </c>
      <c r="B217" s="51" t="s">
        <v>29</v>
      </c>
      <c r="C217" s="105" t="s">
        <v>184</v>
      </c>
      <c r="D217" s="105" t="s">
        <v>158</v>
      </c>
      <c r="E217" s="104" t="s">
        <v>610</v>
      </c>
      <c r="F217" s="135"/>
      <c r="G217" s="161">
        <f>G218</f>
        <v>90</v>
      </c>
    </row>
    <row r="218" spans="1:7" ht="48.75" customHeight="1">
      <c r="A218" s="138" t="s">
        <v>199</v>
      </c>
      <c r="B218" s="51" t="s">
        <v>29</v>
      </c>
      <c r="C218" s="105" t="s">
        <v>184</v>
      </c>
      <c r="D218" s="105" t="s">
        <v>158</v>
      </c>
      <c r="E218" s="104" t="s">
        <v>604</v>
      </c>
      <c r="F218" s="135"/>
      <c r="G218" s="161">
        <f>G220</f>
        <v>90</v>
      </c>
    </row>
    <row r="219" spans="1:7" ht="17.25" customHeight="1">
      <c r="A219" s="2" t="s">
        <v>607</v>
      </c>
      <c r="B219" s="51" t="s">
        <v>29</v>
      </c>
      <c r="C219" s="105" t="s">
        <v>184</v>
      </c>
      <c r="D219" s="105" t="s">
        <v>158</v>
      </c>
      <c r="E219" s="104" t="s">
        <v>608</v>
      </c>
      <c r="F219" s="135"/>
      <c r="G219" s="161">
        <f>G220</f>
        <v>90</v>
      </c>
    </row>
    <row r="220" spans="1:7" ht="15.75">
      <c r="A220" s="73" t="s">
        <v>209</v>
      </c>
      <c r="B220" s="51" t="s">
        <v>29</v>
      </c>
      <c r="C220" s="105" t="s">
        <v>184</v>
      </c>
      <c r="D220" s="105" t="s">
        <v>158</v>
      </c>
      <c r="E220" s="104" t="s">
        <v>609</v>
      </c>
      <c r="F220" s="135"/>
      <c r="G220" s="161">
        <f>G221</f>
        <v>90</v>
      </c>
    </row>
    <row r="221" spans="1:7" ht="31.5">
      <c r="A221" s="137" t="s">
        <v>767</v>
      </c>
      <c r="B221" s="51" t="s">
        <v>29</v>
      </c>
      <c r="C221" s="105" t="s">
        <v>184</v>
      </c>
      <c r="D221" s="105" t="s">
        <v>158</v>
      </c>
      <c r="E221" s="104" t="s">
        <v>609</v>
      </c>
      <c r="F221" s="135" t="s">
        <v>768</v>
      </c>
      <c r="G221" s="161">
        <v>90</v>
      </c>
    </row>
    <row r="222" spans="1:7" ht="51" customHeight="1">
      <c r="A222" s="73" t="s">
        <v>761</v>
      </c>
      <c r="B222" s="51" t="s">
        <v>29</v>
      </c>
      <c r="C222" s="105" t="s">
        <v>184</v>
      </c>
      <c r="D222" s="105" t="s">
        <v>158</v>
      </c>
      <c r="E222" s="104" t="s">
        <v>696</v>
      </c>
      <c r="F222" s="135"/>
      <c r="G222" s="161">
        <f>G224+G227</f>
        <v>3756.7</v>
      </c>
    </row>
    <row r="223" spans="1:7" ht="18" customHeight="1">
      <c r="A223" s="2" t="s">
        <v>693</v>
      </c>
      <c r="B223" s="51" t="s">
        <v>29</v>
      </c>
      <c r="C223" s="105" t="s">
        <v>184</v>
      </c>
      <c r="D223" s="105" t="s">
        <v>158</v>
      </c>
      <c r="E223" s="104" t="s">
        <v>698</v>
      </c>
      <c r="F223" s="135"/>
      <c r="G223" s="161">
        <f>G224</f>
        <v>200</v>
      </c>
    </row>
    <row r="224" spans="1:7" ht="15.75">
      <c r="A224" s="147" t="s">
        <v>308</v>
      </c>
      <c r="B224" s="51" t="s">
        <v>29</v>
      </c>
      <c r="C224" s="105" t="s">
        <v>184</v>
      </c>
      <c r="D224" s="105" t="s">
        <v>158</v>
      </c>
      <c r="E224" s="104" t="s">
        <v>697</v>
      </c>
      <c r="F224" s="135"/>
      <c r="G224" s="161">
        <f>G225</f>
        <v>200</v>
      </c>
    </row>
    <row r="225" spans="1:7" ht="31.5">
      <c r="A225" s="137" t="s">
        <v>767</v>
      </c>
      <c r="B225" s="51" t="s">
        <v>29</v>
      </c>
      <c r="C225" s="105" t="s">
        <v>184</v>
      </c>
      <c r="D225" s="105" t="s">
        <v>158</v>
      </c>
      <c r="E225" s="104" t="s">
        <v>697</v>
      </c>
      <c r="F225" s="135" t="s">
        <v>768</v>
      </c>
      <c r="G225" s="161">
        <v>200</v>
      </c>
    </row>
    <row r="226" spans="1:7" ht="15.75">
      <c r="A226" s="2" t="s">
        <v>695</v>
      </c>
      <c r="B226" s="51" t="s">
        <v>29</v>
      </c>
      <c r="C226" s="105" t="s">
        <v>184</v>
      </c>
      <c r="D226" s="105" t="s">
        <v>158</v>
      </c>
      <c r="E226" s="104" t="s">
        <v>700</v>
      </c>
      <c r="F226" s="135"/>
      <c r="G226" s="161">
        <f>G227</f>
        <v>3556.7</v>
      </c>
    </row>
    <row r="227" spans="1:7" ht="15.75">
      <c r="A227" s="147" t="s">
        <v>312</v>
      </c>
      <c r="B227" s="51" t="s">
        <v>29</v>
      </c>
      <c r="C227" s="105" t="s">
        <v>184</v>
      </c>
      <c r="D227" s="105" t="s">
        <v>158</v>
      </c>
      <c r="E227" s="104" t="s">
        <v>702</v>
      </c>
      <c r="F227" s="135"/>
      <c r="G227" s="161">
        <f>G228+G229</f>
        <v>3556.7</v>
      </c>
    </row>
    <row r="228" spans="1:7" ht="31.5" hidden="1">
      <c r="A228" s="73" t="s">
        <v>186</v>
      </c>
      <c r="B228" s="51" t="s">
        <v>29</v>
      </c>
      <c r="C228" s="105" t="s">
        <v>184</v>
      </c>
      <c r="D228" s="105" t="s">
        <v>158</v>
      </c>
      <c r="E228" s="142" t="s">
        <v>313</v>
      </c>
      <c r="F228" s="135" t="s">
        <v>386</v>
      </c>
      <c r="G228" s="161">
        <v>0</v>
      </c>
    </row>
    <row r="229" spans="1:7" ht="31.5">
      <c r="A229" s="137" t="s">
        <v>767</v>
      </c>
      <c r="B229" s="51" t="s">
        <v>29</v>
      </c>
      <c r="C229" s="105" t="s">
        <v>184</v>
      </c>
      <c r="D229" s="105" t="s">
        <v>158</v>
      </c>
      <c r="E229" s="104" t="s">
        <v>702</v>
      </c>
      <c r="F229" s="135" t="s">
        <v>768</v>
      </c>
      <c r="G229" s="161">
        <v>3556.7</v>
      </c>
    </row>
    <row r="230" spans="1:7" ht="47.25">
      <c r="A230" s="137" t="s">
        <v>170</v>
      </c>
      <c r="B230" s="51" t="s">
        <v>29</v>
      </c>
      <c r="C230" s="105" t="s">
        <v>184</v>
      </c>
      <c r="D230" s="105" t="s">
        <v>158</v>
      </c>
      <c r="E230" s="82" t="s">
        <v>718</v>
      </c>
      <c r="F230" s="135"/>
      <c r="G230" s="161">
        <f>G231</f>
        <v>50</v>
      </c>
    </row>
    <row r="231" spans="1:7" ht="15.75">
      <c r="A231" s="50" t="s">
        <v>172</v>
      </c>
      <c r="B231" s="51" t="s">
        <v>29</v>
      </c>
      <c r="C231" s="105" t="s">
        <v>184</v>
      </c>
      <c r="D231" s="105" t="s">
        <v>158</v>
      </c>
      <c r="E231" s="82" t="s">
        <v>717</v>
      </c>
      <c r="F231" s="135"/>
      <c r="G231" s="161">
        <f>G233</f>
        <v>50</v>
      </c>
    </row>
    <row r="232" spans="1:7" ht="15.75">
      <c r="A232" s="50" t="s">
        <v>172</v>
      </c>
      <c r="B232" s="51" t="s">
        <v>29</v>
      </c>
      <c r="C232" s="105" t="s">
        <v>184</v>
      </c>
      <c r="D232" s="105" t="s">
        <v>158</v>
      </c>
      <c r="E232" s="104" t="s">
        <v>716</v>
      </c>
      <c r="F232" s="135"/>
      <c r="G232" s="161">
        <f>G233</f>
        <v>50</v>
      </c>
    </row>
    <row r="233" spans="1:7" ht="15.75">
      <c r="A233" s="11" t="s">
        <v>410</v>
      </c>
      <c r="B233" s="51" t="s">
        <v>29</v>
      </c>
      <c r="C233" s="105" t="s">
        <v>184</v>
      </c>
      <c r="D233" s="105" t="s">
        <v>158</v>
      </c>
      <c r="E233" s="82" t="s">
        <v>730</v>
      </c>
      <c r="F233" s="82"/>
      <c r="G233" s="161">
        <f>G234</f>
        <v>50</v>
      </c>
    </row>
    <row r="234" spans="1:7" ht="32.25" customHeight="1">
      <c r="A234" s="137" t="s">
        <v>767</v>
      </c>
      <c r="B234" s="51" t="s">
        <v>29</v>
      </c>
      <c r="C234" s="105" t="s">
        <v>184</v>
      </c>
      <c r="D234" s="105" t="s">
        <v>158</v>
      </c>
      <c r="E234" s="82" t="s">
        <v>730</v>
      </c>
      <c r="F234" s="160">
        <v>240</v>
      </c>
      <c r="G234" s="161">
        <f>'Прил.7 Прогр.2017'!E398</f>
        <v>50</v>
      </c>
    </row>
    <row r="235" spans="1:7" ht="54" customHeight="1">
      <c r="A235" s="139" t="s">
        <v>736</v>
      </c>
      <c r="B235" s="51" t="s">
        <v>29</v>
      </c>
      <c r="C235" s="105" t="s">
        <v>184</v>
      </c>
      <c r="D235" s="105" t="s">
        <v>158</v>
      </c>
      <c r="E235" s="104" t="s">
        <v>737</v>
      </c>
      <c r="F235" s="100"/>
      <c r="G235" s="161">
        <f>G236</f>
        <v>62.8</v>
      </c>
    </row>
    <row r="236" spans="1:7" ht="21" customHeight="1">
      <c r="A236" s="2" t="s">
        <v>872</v>
      </c>
      <c r="B236" s="51" t="s">
        <v>29</v>
      </c>
      <c r="C236" s="105" t="s">
        <v>184</v>
      </c>
      <c r="D236" s="105" t="s">
        <v>158</v>
      </c>
      <c r="E236" s="104" t="s">
        <v>740</v>
      </c>
      <c r="F236" s="104"/>
      <c r="G236" s="161">
        <f>G237</f>
        <v>62.8</v>
      </c>
    </row>
    <row r="237" spans="1:7" ht="16.5" customHeight="1">
      <c r="A237" s="50" t="s">
        <v>871</v>
      </c>
      <c r="B237" s="51" t="s">
        <v>29</v>
      </c>
      <c r="C237" s="105" t="s">
        <v>184</v>
      </c>
      <c r="D237" s="105" t="s">
        <v>158</v>
      </c>
      <c r="E237" s="104" t="s">
        <v>870</v>
      </c>
      <c r="F237" s="104"/>
      <c r="G237" s="161">
        <f>G238</f>
        <v>62.8</v>
      </c>
    </row>
    <row r="238" spans="1:7" ht="15.75" customHeight="1">
      <c r="A238" s="11" t="s">
        <v>769</v>
      </c>
      <c r="B238" s="51" t="s">
        <v>29</v>
      </c>
      <c r="C238" s="105" t="s">
        <v>184</v>
      </c>
      <c r="D238" s="105" t="s">
        <v>158</v>
      </c>
      <c r="E238" s="104" t="s">
        <v>870</v>
      </c>
      <c r="F238" s="104">
        <v>410</v>
      </c>
      <c r="G238" s="161">
        <v>62.8</v>
      </c>
    </row>
    <row r="239" spans="1:7" ht="15.75">
      <c r="A239" s="137" t="s">
        <v>113</v>
      </c>
      <c r="B239" s="51" t="s">
        <v>29</v>
      </c>
      <c r="C239" s="213" t="s">
        <v>184</v>
      </c>
      <c r="D239" s="214" t="s">
        <v>184</v>
      </c>
      <c r="E239" s="82"/>
      <c r="F239" s="160"/>
      <c r="G239" s="161">
        <f>G240</f>
        <v>300</v>
      </c>
    </row>
    <row r="240" spans="1:7" ht="47.25">
      <c r="A240" s="56" t="s">
        <v>761</v>
      </c>
      <c r="B240" s="51" t="s">
        <v>29</v>
      </c>
      <c r="C240" s="213" t="s">
        <v>184</v>
      </c>
      <c r="D240" s="214" t="s">
        <v>184</v>
      </c>
      <c r="E240" s="104" t="s">
        <v>696</v>
      </c>
      <c r="F240" s="160"/>
      <c r="G240" s="161">
        <f>G241</f>
        <v>300</v>
      </c>
    </row>
    <row r="241" spans="1:7" ht="15.75">
      <c r="A241" s="2" t="s">
        <v>866</v>
      </c>
      <c r="B241" s="51" t="s">
        <v>29</v>
      </c>
      <c r="C241" s="213" t="s">
        <v>184</v>
      </c>
      <c r="D241" s="214" t="s">
        <v>184</v>
      </c>
      <c r="E241" s="104" t="s">
        <v>864</v>
      </c>
      <c r="F241" s="160"/>
      <c r="G241" s="161">
        <f>G242</f>
        <v>300</v>
      </c>
    </row>
    <row r="242" spans="1:7" ht="15.75">
      <c r="A242" s="50" t="s">
        <v>867</v>
      </c>
      <c r="B242" s="51" t="s">
        <v>29</v>
      </c>
      <c r="C242" s="213" t="s">
        <v>184</v>
      </c>
      <c r="D242" s="214" t="s">
        <v>184</v>
      </c>
      <c r="E242" s="104" t="s">
        <v>865</v>
      </c>
      <c r="F242" s="135"/>
      <c r="G242" s="161">
        <f>G243</f>
        <v>300</v>
      </c>
    </row>
    <row r="243" spans="1:7" s="162" customFormat="1" ht="31.5">
      <c r="A243" s="137" t="s">
        <v>767</v>
      </c>
      <c r="B243" s="51" t="s">
        <v>29</v>
      </c>
      <c r="C243" s="213" t="s">
        <v>184</v>
      </c>
      <c r="D243" s="214" t="s">
        <v>184</v>
      </c>
      <c r="E243" s="104" t="s">
        <v>865</v>
      </c>
      <c r="F243" s="159" t="s">
        <v>768</v>
      </c>
      <c r="G243" s="161">
        <v>300</v>
      </c>
    </row>
    <row r="244" spans="1:7" s="162" customFormat="1" ht="15.75">
      <c r="A244" s="133" t="s">
        <v>387</v>
      </c>
      <c r="B244" s="48" t="s">
        <v>29</v>
      </c>
      <c r="C244" s="101" t="s">
        <v>225</v>
      </c>
      <c r="D244" s="101" t="s">
        <v>758</v>
      </c>
      <c r="E244" s="164"/>
      <c r="F244" s="163"/>
      <c r="G244" s="165">
        <f>G245</f>
        <v>370</v>
      </c>
    </row>
    <row r="245" spans="1:7" ht="15.75">
      <c r="A245" s="73" t="s">
        <v>28</v>
      </c>
      <c r="B245" s="51" t="s">
        <v>29</v>
      </c>
      <c r="C245" s="105" t="s">
        <v>225</v>
      </c>
      <c r="D245" s="105" t="s">
        <v>225</v>
      </c>
      <c r="E245" s="135"/>
      <c r="F245" s="135"/>
      <c r="G245" s="161">
        <f>G246+G289</f>
        <v>370</v>
      </c>
    </row>
    <row r="246" spans="1:7" ht="47.25">
      <c r="A246" s="73" t="s">
        <v>435</v>
      </c>
      <c r="B246" s="51" t="s">
        <v>29</v>
      </c>
      <c r="C246" s="105" t="s">
        <v>225</v>
      </c>
      <c r="D246" s="105" t="s">
        <v>225</v>
      </c>
      <c r="E246" s="104" t="s">
        <v>610</v>
      </c>
      <c r="F246" s="135"/>
      <c r="G246" s="161">
        <f>G247+G264+G279</f>
        <v>370</v>
      </c>
    </row>
    <row r="247" spans="1:7" ht="27.75" customHeight="1">
      <c r="A247" s="57" t="s">
        <v>840</v>
      </c>
      <c r="B247" s="51" t="s">
        <v>29</v>
      </c>
      <c r="C247" s="105" t="s">
        <v>225</v>
      </c>
      <c r="D247" s="105" t="s">
        <v>225</v>
      </c>
      <c r="E247" s="104" t="s">
        <v>612</v>
      </c>
      <c r="F247" s="135"/>
      <c r="G247" s="161">
        <f>G249+G252+G256+G259+G262+G276</f>
        <v>370</v>
      </c>
    </row>
    <row r="248" spans="1:7" ht="34.5" customHeight="1" hidden="1">
      <c r="A248" s="2" t="s">
        <v>619</v>
      </c>
      <c r="B248" s="51" t="s">
        <v>29</v>
      </c>
      <c r="C248" s="105" t="s">
        <v>225</v>
      </c>
      <c r="D248" s="105" t="s">
        <v>225</v>
      </c>
      <c r="E248" s="104" t="s">
        <v>622</v>
      </c>
      <c r="F248" s="135"/>
      <c r="G248" s="161">
        <f>G249</f>
        <v>0</v>
      </c>
    </row>
    <row r="249" spans="1:7" ht="15.75" customHeight="1" hidden="1">
      <c r="A249" s="73" t="s">
        <v>226</v>
      </c>
      <c r="B249" s="51" t="s">
        <v>29</v>
      </c>
      <c r="C249" s="105" t="s">
        <v>225</v>
      </c>
      <c r="D249" s="105" t="s">
        <v>225</v>
      </c>
      <c r="E249" s="104" t="s">
        <v>623</v>
      </c>
      <c r="F249" s="135"/>
      <c r="G249" s="161">
        <f>G250</f>
        <v>0</v>
      </c>
    </row>
    <row r="250" spans="1:7" ht="31.5" hidden="1">
      <c r="A250" s="137" t="s">
        <v>767</v>
      </c>
      <c r="B250" s="51" t="s">
        <v>29</v>
      </c>
      <c r="C250" s="105" t="s">
        <v>225</v>
      </c>
      <c r="D250" s="105" t="s">
        <v>225</v>
      </c>
      <c r="E250" s="104" t="s">
        <v>623</v>
      </c>
      <c r="F250" s="135" t="s">
        <v>768</v>
      </c>
      <c r="G250" s="161">
        <v>0</v>
      </c>
    </row>
    <row r="251" spans="1:7" ht="47.25">
      <c r="A251" s="2" t="s">
        <v>620</v>
      </c>
      <c r="B251" s="51" t="s">
        <v>29</v>
      </c>
      <c r="C251" s="105" t="s">
        <v>225</v>
      </c>
      <c r="D251" s="105" t="s">
        <v>225</v>
      </c>
      <c r="E251" s="104" t="s">
        <v>851</v>
      </c>
      <c r="F251" s="135"/>
      <c r="G251" s="161">
        <f>G252</f>
        <v>80</v>
      </c>
    </row>
    <row r="252" spans="1:7" ht="51" customHeight="1">
      <c r="A252" s="73" t="s">
        <v>228</v>
      </c>
      <c r="B252" s="51" t="s">
        <v>29</v>
      </c>
      <c r="C252" s="105" t="s">
        <v>225</v>
      </c>
      <c r="D252" s="105" t="s">
        <v>225</v>
      </c>
      <c r="E252" s="104" t="s">
        <v>851</v>
      </c>
      <c r="F252" s="135"/>
      <c r="G252" s="161">
        <f>G253+G254</f>
        <v>80</v>
      </c>
    </row>
    <row r="253" spans="1:7" ht="21" customHeight="1" hidden="1">
      <c r="A253" s="73" t="s">
        <v>230</v>
      </c>
      <c r="B253" s="51" t="s">
        <v>29</v>
      </c>
      <c r="C253" s="105" t="s">
        <v>225</v>
      </c>
      <c r="D253" s="105" t="s">
        <v>225</v>
      </c>
      <c r="E253" s="104" t="s">
        <v>851</v>
      </c>
      <c r="F253" s="135" t="s">
        <v>379</v>
      </c>
      <c r="G253" s="161">
        <v>0</v>
      </c>
    </row>
    <row r="254" spans="1:7" ht="31.5">
      <c r="A254" s="137" t="s">
        <v>767</v>
      </c>
      <c r="B254" s="51" t="s">
        <v>29</v>
      </c>
      <c r="C254" s="105" t="s">
        <v>225</v>
      </c>
      <c r="D254" s="105" t="s">
        <v>225</v>
      </c>
      <c r="E254" s="104" t="s">
        <v>851</v>
      </c>
      <c r="F254" s="135" t="s">
        <v>768</v>
      </c>
      <c r="G254" s="161">
        <v>80</v>
      </c>
    </row>
    <row r="255" spans="1:7" ht="47.25">
      <c r="A255" s="2" t="s">
        <v>621</v>
      </c>
      <c r="B255" s="51" t="s">
        <v>29</v>
      </c>
      <c r="C255" s="105" t="s">
        <v>225</v>
      </c>
      <c r="D255" s="105" t="s">
        <v>225</v>
      </c>
      <c r="E255" s="104" t="s">
        <v>613</v>
      </c>
      <c r="F255" s="135"/>
      <c r="G255" s="161">
        <f>G256</f>
        <v>102</v>
      </c>
    </row>
    <row r="256" spans="1:7" ht="32.25" customHeight="1">
      <c r="A256" s="73" t="s">
        <v>231</v>
      </c>
      <c r="B256" s="51" t="s">
        <v>29</v>
      </c>
      <c r="C256" s="105" t="s">
        <v>225</v>
      </c>
      <c r="D256" s="105" t="s">
        <v>225</v>
      </c>
      <c r="E256" s="104" t="s">
        <v>841</v>
      </c>
      <c r="F256" s="135"/>
      <c r="G256" s="161">
        <f>G257+G258</f>
        <v>102</v>
      </c>
    </row>
    <row r="257" spans="1:7" ht="15.75">
      <c r="A257" s="73" t="s">
        <v>204</v>
      </c>
      <c r="B257" s="51" t="s">
        <v>29</v>
      </c>
      <c r="C257" s="105" t="s">
        <v>225</v>
      </c>
      <c r="D257" s="105" t="s">
        <v>225</v>
      </c>
      <c r="E257" s="104" t="s">
        <v>841</v>
      </c>
      <c r="F257" s="135" t="s">
        <v>376</v>
      </c>
      <c r="G257" s="161">
        <v>42</v>
      </c>
    </row>
    <row r="258" spans="1:7" ht="31.5">
      <c r="A258" s="137" t="s">
        <v>767</v>
      </c>
      <c r="B258" s="51" t="s">
        <v>29</v>
      </c>
      <c r="C258" s="105" t="s">
        <v>225</v>
      </c>
      <c r="D258" s="105" t="s">
        <v>225</v>
      </c>
      <c r="E258" s="104" t="s">
        <v>841</v>
      </c>
      <c r="F258" s="135" t="s">
        <v>768</v>
      </c>
      <c r="G258" s="161">
        <v>60</v>
      </c>
    </row>
    <row r="259" spans="1:7" ht="15.75" hidden="1">
      <c r="A259" s="73" t="s">
        <v>233</v>
      </c>
      <c r="B259" s="51" t="s">
        <v>29</v>
      </c>
      <c r="C259" s="105" t="s">
        <v>225</v>
      </c>
      <c r="D259" s="105" t="s">
        <v>225</v>
      </c>
      <c r="E259" s="142" t="s">
        <v>234</v>
      </c>
      <c r="F259" s="135"/>
      <c r="G259" s="161">
        <f>G260</f>
        <v>0</v>
      </c>
    </row>
    <row r="260" spans="1:7" ht="15" customHeight="1" hidden="1">
      <c r="A260" s="73" t="s">
        <v>168</v>
      </c>
      <c r="B260" s="51" t="s">
        <v>29</v>
      </c>
      <c r="C260" s="105" t="s">
        <v>225</v>
      </c>
      <c r="D260" s="105" t="s">
        <v>225</v>
      </c>
      <c r="E260" s="142" t="s">
        <v>234</v>
      </c>
      <c r="F260" s="135" t="s">
        <v>369</v>
      </c>
      <c r="G260" s="161">
        <v>0</v>
      </c>
    </row>
    <row r="261" spans="1:7" ht="15" customHeight="1">
      <c r="A261" s="2" t="s">
        <v>626</v>
      </c>
      <c r="B261" s="51" t="s">
        <v>29</v>
      </c>
      <c r="C261" s="105" t="s">
        <v>225</v>
      </c>
      <c r="D261" s="105" t="s">
        <v>225</v>
      </c>
      <c r="E261" s="104" t="s">
        <v>614</v>
      </c>
      <c r="F261" s="135"/>
      <c r="G261" s="161">
        <f>G262</f>
        <v>67</v>
      </c>
    </row>
    <row r="262" spans="1:7" ht="15.75">
      <c r="A262" s="73" t="s">
        <v>235</v>
      </c>
      <c r="B262" s="51" t="s">
        <v>29</v>
      </c>
      <c r="C262" s="105" t="s">
        <v>225</v>
      </c>
      <c r="D262" s="105" t="s">
        <v>225</v>
      </c>
      <c r="E262" s="104" t="s">
        <v>842</v>
      </c>
      <c r="F262" s="135"/>
      <c r="G262" s="161">
        <f>G263</f>
        <v>67</v>
      </c>
    </row>
    <row r="263" spans="1:7" ht="31.5">
      <c r="A263" s="137" t="s">
        <v>767</v>
      </c>
      <c r="B263" s="51" t="s">
        <v>29</v>
      </c>
      <c r="C263" s="105" t="s">
        <v>225</v>
      </c>
      <c r="D263" s="105" t="s">
        <v>225</v>
      </c>
      <c r="E263" s="104" t="s">
        <v>842</v>
      </c>
      <c r="F263" s="135" t="s">
        <v>768</v>
      </c>
      <c r="G263" s="161">
        <v>67</v>
      </c>
    </row>
    <row r="264" spans="1:7" ht="47.25" hidden="1">
      <c r="A264" s="138" t="s">
        <v>746</v>
      </c>
      <c r="B264" s="51" t="s">
        <v>29</v>
      </c>
      <c r="C264" s="105" t="s">
        <v>225</v>
      </c>
      <c r="D264" s="105" t="s">
        <v>225</v>
      </c>
      <c r="E264" s="104" t="s">
        <v>624</v>
      </c>
      <c r="F264" s="135"/>
      <c r="G264" s="161">
        <v>0</v>
      </c>
    </row>
    <row r="265" spans="1:7" ht="31.5" hidden="1">
      <c r="A265" s="2" t="s">
        <v>625</v>
      </c>
      <c r="B265" s="51" t="s">
        <v>29</v>
      </c>
      <c r="C265" s="105" t="s">
        <v>225</v>
      </c>
      <c r="D265" s="105" t="s">
        <v>225</v>
      </c>
      <c r="E265" s="104" t="s">
        <v>628</v>
      </c>
      <c r="F265" s="135"/>
      <c r="G265" s="161">
        <f>G266</f>
        <v>0</v>
      </c>
    </row>
    <row r="266" spans="1:7" ht="36" customHeight="1" hidden="1">
      <c r="A266" s="73" t="s">
        <v>238</v>
      </c>
      <c r="B266" s="51" t="s">
        <v>29</v>
      </c>
      <c r="C266" s="105" t="s">
        <v>225</v>
      </c>
      <c r="D266" s="105" t="s">
        <v>225</v>
      </c>
      <c r="E266" s="104" t="s">
        <v>629</v>
      </c>
      <c r="F266" s="135"/>
      <c r="G266" s="161">
        <f>G267</f>
        <v>0</v>
      </c>
    </row>
    <row r="267" spans="1:7" ht="31.5" hidden="1">
      <c r="A267" s="137" t="s">
        <v>767</v>
      </c>
      <c r="B267" s="51" t="s">
        <v>29</v>
      </c>
      <c r="C267" s="105" t="s">
        <v>225</v>
      </c>
      <c r="D267" s="105" t="s">
        <v>225</v>
      </c>
      <c r="E267" s="104" t="s">
        <v>629</v>
      </c>
      <c r="F267" s="135" t="s">
        <v>768</v>
      </c>
      <c r="G267" s="161">
        <v>0</v>
      </c>
    </row>
    <row r="268" spans="1:7" ht="15.75" hidden="1">
      <c r="A268" s="2" t="s">
        <v>627</v>
      </c>
      <c r="B268" s="51" t="s">
        <v>29</v>
      </c>
      <c r="C268" s="105" t="s">
        <v>225</v>
      </c>
      <c r="D268" s="105" t="s">
        <v>225</v>
      </c>
      <c r="E268" s="104" t="s">
        <v>630</v>
      </c>
      <c r="F268" s="135"/>
      <c r="G268" s="161">
        <f>G269</f>
        <v>0</v>
      </c>
    </row>
    <row r="269" spans="1:7" ht="15.75" hidden="1">
      <c r="A269" s="139" t="s">
        <v>240</v>
      </c>
      <c r="B269" s="51" t="s">
        <v>29</v>
      </c>
      <c r="C269" s="105" t="s">
        <v>225</v>
      </c>
      <c r="D269" s="105" t="s">
        <v>225</v>
      </c>
      <c r="E269" s="104" t="s">
        <v>631</v>
      </c>
      <c r="F269" s="135"/>
      <c r="G269" s="161">
        <f>G270</f>
        <v>0</v>
      </c>
    </row>
    <row r="270" spans="1:7" ht="31.5" hidden="1">
      <c r="A270" s="137" t="s">
        <v>767</v>
      </c>
      <c r="B270" s="51" t="s">
        <v>29</v>
      </c>
      <c r="C270" s="105" t="s">
        <v>225</v>
      </c>
      <c r="D270" s="105" t="s">
        <v>225</v>
      </c>
      <c r="E270" s="104" t="s">
        <v>631</v>
      </c>
      <c r="F270" s="135" t="s">
        <v>768</v>
      </c>
      <c r="G270" s="161">
        <v>0</v>
      </c>
    </row>
    <row r="271" spans="1:7" ht="15.75" hidden="1">
      <c r="A271" s="2" t="s">
        <v>632</v>
      </c>
      <c r="B271" s="51" t="s">
        <v>29</v>
      </c>
      <c r="C271" s="105" t="s">
        <v>225</v>
      </c>
      <c r="D271" s="105" t="s">
        <v>225</v>
      </c>
      <c r="E271" s="104" t="s">
        <v>634</v>
      </c>
      <c r="F271" s="135"/>
      <c r="G271" s="161">
        <f>G272</f>
        <v>0</v>
      </c>
    </row>
    <row r="272" spans="1:7" ht="15.75" hidden="1">
      <c r="A272" s="139" t="s">
        <v>242</v>
      </c>
      <c r="B272" s="51" t="s">
        <v>29</v>
      </c>
      <c r="C272" s="105" t="s">
        <v>225</v>
      </c>
      <c r="D272" s="105" t="s">
        <v>225</v>
      </c>
      <c r="E272" s="104" t="s">
        <v>636</v>
      </c>
      <c r="F272" s="135"/>
      <c r="G272" s="161">
        <f>G273</f>
        <v>0</v>
      </c>
    </row>
    <row r="273" spans="1:7" ht="34.5" customHeight="1" hidden="1">
      <c r="A273" s="137" t="s">
        <v>767</v>
      </c>
      <c r="B273" s="51" t="s">
        <v>29</v>
      </c>
      <c r="C273" s="105" t="s">
        <v>225</v>
      </c>
      <c r="D273" s="105" t="s">
        <v>225</v>
      </c>
      <c r="E273" s="104" t="s">
        <v>636</v>
      </c>
      <c r="F273" s="135" t="s">
        <v>768</v>
      </c>
      <c r="G273" s="161">
        <v>0</v>
      </c>
    </row>
    <row r="274" spans="1:7" ht="20.25" customHeight="1" hidden="1">
      <c r="A274" s="73" t="s">
        <v>244</v>
      </c>
      <c r="B274" s="51" t="s">
        <v>29</v>
      </c>
      <c r="C274" s="105" t="s">
        <v>225</v>
      </c>
      <c r="D274" s="105" t="s">
        <v>225</v>
      </c>
      <c r="E274" s="142" t="s">
        <v>245</v>
      </c>
      <c r="F274" s="135"/>
      <c r="G274" s="161">
        <f>G275</f>
        <v>0</v>
      </c>
    </row>
    <row r="275" spans="1:7" ht="31.5" hidden="1">
      <c r="A275" s="73" t="s">
        <v>168</v>
      </c>
      <c r="B275" s="51" t="s">
        <v>29</v>
      </c>
      <c r="C275" s="105" t="s">
        <v>225</v>
      </c>
      <c r="D275" s="105" t="s">
        <v>225</v>
      </c>
      <c r="E275" s="142" t="s">
        <v>245</v>
      </c>
      <c r="F275" s="135" t="s">
        <v>369</v>
      </c>
      <c r="G275" s="161">
        <v>0</v>
      </c>
    </row>
    <row r="276" spans="1:7" ht="15.75">
      <c r="A276" s="2" t="s">
        <v>849</v>
      </c>
      <c r="B276" s="51" t="s">
        <v>29</v>
      </c>
      <c r="C276" s="105" t="s">
        <v>225</v>
      </c>
      <c r="D276" s="105" t="s">
        <v>225</v>
      </c>
      <c r="E276" s="104" t="s">
        <v>845</v>
      </c>
      <c r="F276" s="135"/>
      <c r="G276" s="161">
        <f>G277</f>
        <v>121</v>
      </c>
    </row>
    <row r="277" spans="1:7" ht="15.75">
      <c r="A277" s="56" t="s">
        <v>850</v>
      </c>
      <c r="B277" s="51" t="s">
        <v>29</v>
      </c>
      <c r="C277" s="105" t="s">
        <v>225</v>
      </c>
      <c r="D277" s="105" t="s">
        <v>225</v>
      </c>
      <c r="E277" s="104" t="s">
        <v>846</v>
      </c>
      <c r="F277" s="135"/>
      <c r="G277" s="161">
        <f>G278</f>
        <v>121</v>
      </c>
    </row>
    <row r="278" spans="1:7" ht="31.5">
      <c r="A278" s="137" t="s">
        <v>767</v>
      </c>
      <c r="B278" s="51" t="s">
        <v>29</v>
      </c>
      <c r="C278" s="105" t="s">
        <v>225</v>
      </c>
      <c r="D278" s="105" t="s">
        <v>225</v>
      </c>
      <c r="E278" s="104" t="s">
        <v>637</v>
      </c>
      <c r="F278" s="135" t="s">
        <v>768</v>
      </c>
      <c r="G278" s="161">
        <v>121</v>
      </c>
    </row>
    <row r="279" spans="1:7" ht="51" customHeight="1" hidden="1">
      <c r="A279" s="138" t="s">
        <v>248</v>
      </c>
      <c r="B279" s="51" t="s">
        <v>29</v>
      </c>
      <c r="C279" s="105" t="s">
        <v>225</v>
      </c>
      <c r="D279" s="105" t="s">
        <v>225</v>
      </c>
      <c r="E279" s="104" t="s">
        <v>638</v>
      </c>
      <c r="F279" s="135"/>
      <c r="G279" s="161">
        <f>G281+G284+G286</f>
        <v>0</v>
      </c>
    </row>
    <row r="280" spans="1:7" ht="31.5" hidden="1">
      <c r="A280" s="2" t="s">
        <v>639</v>
      </c>
      <c r="B280" s="51" t="s">
        <v>29</v>
      </c>
      <c r="C280" s="105" t="s">
        <v>225</v>
      </c>
      <c r="D280" s="105" t="s">
        <v>225</v>
      </c>
      <c r="E280" s="104" t="s">
        <v>641</v>
      </c>
      <c r="F280" s="135"/>
      <c r="G280" s="161">
        <f>G281</f>
        <v>0</v>
      </c>
    </row>
    <row r="281" spans="1:7" ht="32.25" customHeight="1" hidden="1">
      <c r="A281" s="73" t="s">
        <v>250</v>
      </c>
      <c r="B281" s="51" t="s">
        <v>29</v>
      </c>
      <c r="C281" s="105" t="s">
        <v>225</v>
      </c>
      <c r="D281" s="105" t="s">
        <v>225</v>
      </c>
      <c r="E281" s="104" t="s">
        <v>642</v>
      </c>
      <c r="F281" s="135"/>
      <c r="G281" s="161">
        <f>G282</f>
        <v>0</v>
      </c>
    </row>
    <row r="282" spans="1:7" ht="35.25" customHeight="1" hidden="1">
      <c r="A282" s="137" t="s">
        <v>767</v>
      </c>
      <c r="B282" s="51" t="s">
        <v>29</v>
      </c>
      <c r="C282" s="105" t="s">
        <v>225</v>
      </c>
      <c r="D282" s="105" t="s">
        <v>225</v>
      </c>
      <c r="E282" s="104" t="s">
        <v>642</v>
      </c>
      <c r="F282" s="135" t="s">
        <v>768</v>
      </c>
      <c r="G282" s="161">
        <v>0</v>
      </c>
    </row>
    <row r="283" spans="1:7" ht="35.25" customHeight="1" hidden="1">
      <c r="A283" s="2" t="s">
        <v>640</v>
      </c>
      <c r="B283" s="51" t="s">
        <v>29</v>
      </c>
      <c r="C283" s="105" t="s">
        <v>225</v>
      </c>
      <c r="D283" s="105" t="s">
        <v>225</v>
      </c>
      <c r="E283" s="104" t="s">
        <v>643</v>
      </c>
      <c r="F283" s="135"/>
      <c r="G283" s="161">
        <f>G284</f>
        <v>0</v>
      </c>
    </row>
    <row r="284" spans="1:7" ht="31.5" hidden="1">
      <c r="A284" s="73" t="s">
        <v>252</v>
      </c>
      <c r="B284" s="51" t="s">
        <v>29</v>
      </c>
      <c r="C284" s="105" t="s">
        <v>225</v>
      </c>
      <c r="D284" s="105" t="s">
        <v>225</v>
      </c>
      <c r="E284" s="104" t="s">
        <v>644</v>
      </c>
      <c r="F284" s="135"/>
      <c r="G284" s="161">
        <f>G285</f>
        <v>0</v>
      </c>
    </row>
    <row r="285" spans="1:7" ht="29.25" customHeight="1" hidden="1">
      <c r="A285" s="137" t="s">
        <v>767</v>
      </c>
      <c r="B285" s="51" t="s">
        <v>29</v>
      </c>
      <c r="C285" s="105" t="s">
        <v>225</v>
      </c>
      <c r="D285" s="105" t="s">
        <v>225</v>
      </c>
      <c r="E285" s="104" t="s">
        <v>644</v>
      </c>
      <c r="F285" s="135" t="s">
        <v>768</v>
      </c>
      <c r="G285" s="161">
        <v>0</v>
      </c>
    </row>
    <row r="286" spans="1:7" ht="31.5" hidden="1">
      <c r="A286" s="73" t="s">
        <v>254</v>
      </c>
      <c r="B286" s="51" t="s">
        <v>29</v>
      </c>
      <c r="C286" s="105" t="s">
        <v>225</v>
      </c>
      <c r="D286" s="105" t="s">
        <v>225</v>
      </c>
      <c r="E286" s="142" t="s">
        <v>255</v>
      </c>
      <c r="F286" s="135"/>
      <c r="G286" s="161">
        <f>G287</f>
        <v>0</v>
      </c>
    </row>
    <row r="287" spans="1:7" ht="31.5" hidden="1">
      <c r="A287" s="73" t="s">
        <v>168</v>
      </c>
      <c r="B287" s="51" t="s">
        <v>29</v>
      </c>
      <c r="C287" s="105" t="s">
        <v>225</v>
      </c>
      <c r="D287" s="105" t="s">
        <v>225</v>
      </c>
      <c r="E287" s="142" t="s">
        <v>255</v>
      </c>
      <c r="F287" s="135" t="s">
        <v>369</v>
      </c>
      <c r="G287" s="161">
        <v>0</v>
      </c>
    </row>
    <row r="288" spans="1:7" ht="15.75" hidden="1">
      <c r="A288" s="73"/>
      <c r="B288" s="51"/>
      <c r="C288" s="105" t="s">
        <v>225</v>
      </c>
      <c r="D288" s="105" t="s">
        <v>225</v>
      </c>
      <c r="E288" s="82" t="s">
        <v>718</v>
      </c>
      <c r="F288" s="135"/>
      <c r="G288" s="161"/>
    </row>
    <row r="289" spans="1:7" ht="15.75" hidden="1">
      <c r="A289" s="50" t="s">
        <v>172</v>
      </c>
      <c r="B289" s="51" t="s">
        <v>29</v>
      </c>
      <c r="C289" s="105" t="s">
        <v>225</v>
      </c>
      <c r="D289" s="105" t="s">
        <v>225</v>
      </c>
      <c r="E289" s="82" t="s">
        <v>717</v>
      </c>
      <c r="F289" s="135"/>
      <c r="G289" s="161">
        <f>G290</f>
        <v>0</v>
      </c>
    </row>
    <row r="290" spans="1:7" ht="15.75" hidden="1">
      <c r="A290" s="50" t="s">
        <v>416</v>
      </c>
      <c r="B290" s="51" t="s">
        <v>29</v>
      </c>
      <c r="C290" s="50"/>
      <c r="D290" s="159" t="s">
        <v>18</v>
      </c>
      <c r="E290" s="82" t="s">
        <v>417</v>
      </c>
      <c r="F290" s="82"/>
      <c r="G290" s="161">
        <f>G291</f>
        <v>0</v>
      </c>
    </row>
    <row r="291" spans="1:7" ht="31.5" hidden="1">
      <c r="A291" s="50" t="s">
        <v>168</v>
      </c>
      <c r="B291" s="51" t="s">
        <v>29</v>
      </c>
      <c r="C291" s="50"/>
      <c r="D291" s="159" t="s">
        <v>18</v>
      </c>
      <c r="E291" s="82" t="s">
        <v>417</v>
      </c>
      <c r="F291" s="82">
        <v>244</v>
      </c>
      <c r="G291" s="161">
        <v>0</v>
      </c>
    </row>
    <row r="292" spans="1:7" ht="21.75" customHeight="1">
      <c r="A292" s="133" t="s">
        <v>392</v>
      </c>
      <c r="B292" s="48" t="s">
        <v>29</v>
      </c>
      <c r="C292" s="101" t="s">
        <v>270</v>
      </c>
      <c r="D292" s="101" t="s">
        <v>758</v>
      </c>
      <c r="E292" s="134"/>
      <c r="F292" s="134"/>
      <c r="G292" s="165">
        <f>G293</f>
        <v>28281.2</v>
      </c>
    </row>
    <row r="293" spans="1:7" ht="21" customHeight="1">
      <c r="A293" s="73" t="s">
        <v>7</v>
      </c>
      <c r="B293" s="51" t="s">
        <v>29</v>
      </c>
      <c r="C293" s="105" t="s">
        <v>270</v>
      </c>
      <c r="D293" s="105" t="s">
        <v>157</v>
      </c>
      <c r="E293" s="135"/>
      <c r="F293" s="135"/>
      <c r="G293" s="161">
        <f>G294</f>
        <v>28281.2</v>
      </c>
    </row>
    <row r="294" spans="1:7" ht="31.5">
      <c r="A294" s="73" t="s">
        <v>437</v>
      </c>
      <c r="B294" s="51" t="s">
        <v>29</v>
      </c>
      <c r="C294" s="105" t="s">
        <v>270</v>
      </c>
      <c r="D294" s="105" t="s">
        <v>157</v>
      </c>
      <c r="E294" s="111" t="s">
        <v>649</v>
      </c>
      <c r="F294" s="135"/>
      <c r="G294" s="161">
        <f>G295+G315+G326+G337</f>
        <v>28281.2</v>
      </c>
    </row>
    <row r="295" spans="1:7" ht="15.75">
      <c r="A295" s="138" t="s">
        <v>268</v>
      </c>
      <c r="B295" s="51" t="s">
        <v>29</v>
      </c>
      <c r="C295" s="105" t="s">
        <v>270</v>
      </c>
      <c r="D295" s="105" t="s">
        <v>157</v>
      </c>
      <c r="E295" s="111" t="s">
        <v>650</v>
      </c>
      <c r="F295" s="135"/>
      <c r="G295" s="161">
        <f>G297+G303+G307+G310+G300</f>
        <v>25206.4</v>
      </c>
    </row>
    <row r="296" spans="1:7" ht="31.5">
      <c r="A296" s="2" t="s">
        <v>654</v>
      </c>
      <c r="B296" s="51" t="s">
        <v>29</v>
      </c>
      <c r="C296" s="105" t="s">
        <v>270</v>
      </c>
      <c r="D296" s="105" t="s">
        <v>157</v>
      </c>
      <c r="E296" s="111" t="s">
        <v>651</v>
      </c>
      <c r="F296" s="135"/>
      <c r="G296" s="161">
        <f>G297+G300</f>
        <v>25206.4</v>
      </c>
    </row>
    <row r="297" spans="1:7" ht="31.5">
      <c r="A297" s="73" t="s">
        <v>271</v>
      </c>
      <c r="B297" s="51" t="s">
        <v>29</v>
      </c>
      <c r="C297" s="105" t="s">
        <v>270</v>
      </c>
      <c r="D297" s="105" t="s">
        <v>157</v>
      </c>
      <c r="E297" s="104" t="s">
        <v>652</v>
      </c>
      <c r="F297" s="135"/>
      <c r="G297" s="161">
        <f>G298+G299</f>
        <v>21714.5</v>
      </c>
    </row>
    <row r="298" spans="1:7" ht="15.75">
      <c r="A298" s="73" t="s">
        <v>771</v>
      </c>
      <c r="B298" s="51" t="s">
        <v>29</v>
      </c>
      <c r="C298" s="105" t="s">
        <v>270</v>
      </c>
      <c r="D298" s="105" t="s">
        <v>157</v>
      </c>
      <c r="E298" s="104" t="s">
        <v>652</v>
      </c>
      <c r="F298" s="135" t="s">
        <v>772</v>
      </c>
      <c r="G298" s="60">
        <v>16229.8</v>
      </c>
    </row>
    <row r="299" spans="1:7" ht="28.5" customHeight="1">
      <c r="A299" s="137" t="s">
        <v>767</v>
      </c>
      <c r="B299" s="51" t="s">
        <v>29</v>
      </c>
      <c r="C299" s="105" t="s">
        <v>270</v>
      </c>
      <c r="D299" s="105" t="s">
        <v>157</v>
      </c>
      <c r="E299" s="104" t="s">
        <v>652</v>
      </c>
      <c r="F299" s="135" t="s">
        <v>768</v>
      </c>
      <c r="G299" s="60">
        <v>5484.7</v>
      </c>
    </row>
    <row r="300" spans="1:7" ht="28.5" customHeight="1">
      <c r="A300" s="11" t="s">
        <v>835</v>
      </c>
      <c r="B300" s="51" t="s">
        <v>29</v>
      </c>
      <c r="C300" s="105" t="s">
        <v>270</v>
      </c>
      <c r="D300" s="105" t="s">
        <v>157</v>
      </c>
      <c r="E300" s="104" t="s">
        <v>834</v>
      </c>
      <c r="F300" s="135"/>
      <c r="G300" s="60">
        <f>G301</f>
        <v>3491.9</v>
      </c>
    </row>
    <row r="301" spans="1:7" ht="17.25" customHeight="1">
      <c r="A301" s="73" t="s">
        <v>771</v>
      </c>
      <c r="B301" s="51" t="s">
        <v>29</v>
      </c>
      <c r="C301" s="105" t="s">
        <v>270</v>
      </c>
      <c r="D301" s="105" t="s">
        <v>157</v>
      </c>
      <c r="E301" s="104" t="s">
        <v>834</v>
      </c>
      <c r="F301" s="135" t="s">
        <v>772</v>
      </c>
      <c r="G301" s="60">
        <v>3491.9</v>
      </c>
    </row>
    <row r="302" spans="1:7" ht="15.75">
      <c r="A302" s="2" t="s">
        <v>653</v>
      </c>
      <c r="B302" s="51" t="s">
        <v>29</v>
      </c>
      <c r="C302" s="105" t="s">
        <v>270</v>
      </c>
      <c r="D302" s="105" t="s">
        <v>157</v>
      </c>
      <c r="E302" s="111" t="s">
        <v>656</v>
      </c>
      <c r="F302" s="135"/>
      <c r="G302" s="161">
        <f>G303</f>
        <v>0</v>
      </c>
    </row>
    <row r="303" spans="1:7" ht="24.75" customHeight="1">
      <c r="A303" s="73" t="s">
        <v>804</v>
      </c>
      <c r="B303" s="51" t="s">
        <v>29</v>
      </c>
      <c r="C303" s="105" t="s">
        <v>270</v>
      </c>
      <c r="D303" s="105" t="s">
        <v>157</v>
      </c>
      <c r="E303" s="82" t="s">
        <v>657</v>
      </c>
      <c r="F303" s="135"/>
      <c r="G303" s="161">
        <f>G305+G304</f>
        <v>0</v>
      </c>
    </row>
    <row r="304" spans="1:7" ht="16.5" customHeight="1" hidden="1">
      <c r="A304" s="73" t="s">
        <v>196</v>
      </c>
      <c r="B304" s="51" t="s">
        <v>29</v>
      </c>
      <c r="C304" s="105" t="s">
        <v>270</v>
      </c>
      <c r="D304" s="105" t="s">
        <v>157</v>
      </c>
      <c r="E304" s="82" t="s">
        <v>657</v>
      </c>
      <c r="F304" s="135" t="s">
        <v>380</v>
      </c>
      <c r="G304" s="161">
        <v>0</v>
      </c>
    </row>
    <row r="305" spans="1:7" ht="31.5">
      <c r="A305" s="137" t="s">
        <v>767</v>
      </c>
      <c r="B305" s="51" t="s">
        <v>29</v>
      </c>
      <c r="C305" s="105" t="s">
        <v>270</v>
      </c>
      <c r="D305" s="105" t="s">
        <v>157</v>
      </c>
      <c r="E305" s="82" t="s">
        <v>657</v>
      </c>
      <c r="F305" s="135" t="s">
        <v>768</v>
      </c>
      <c r="G305" s="161">
        <v>0</v>
      </c>
    </row>
    <row r="306" spans="1:7" ht="15.75">
      <c r="A306" s="2" t="s">
        <v>658</v>
      </c>
      <c r="B306" s="51" t="s">
        <v>29</v>
      </c>
      <c r="C306" s="105" t="s">
        <v>270</v>
      </c>
      <c r="D306" s="105" t="s">
        <v>157</v>
      </c>
      <c r="E306" s="111" t="s">
        <v>750</v>
      </c>
      <c r="F306" s="135"/>
      <c r="G306" s="161">
        <f>G307</f>
        <v>0</v>
      </c>
    </row>
    <row r="307" spans="1:7" ht="15.75">
      <c r="A307" s="73" t="s">
        <v>803</v>
      </c>
      <c r="B307" s="51" t="s">
        <v>29</v>
      </c>
      <c r="C307" s="105" t="s">
        <v>270</v>
      </c>
      <c r="D307" s="105" t="s">
        <v>157</v>
      </c>
      <c r="E307" s="82" t="s">
        <v>659</v>
      </c>
      <c r="F307" s="135"/>
      <c r="G307" s="161">
        <f>G308+G309</f>
        <v>0</v>
      </c>
    </row>
    <row r="308" spans="1:7" ht="28.5" customHeight="1">
      <c r="A308" s="137" t="s">
        <v>767</v>
      </c>
      <c r="B308" s="51" t="s">
        <v>29</v>
      </c>
      <c r="C308" s="105" t="s">
        <v>270</v>
      </c>
      <c r="D308" s="105" t="s">
        <v>157</v>
      </c>
      <c r="E308" s="82" t="s">
        <v>659</v>
      </c>
      <c r="F308" s="135" t="s">
        <v>768</v>
      </c>
      <c r="G308" s="161">
        <v>0</v>
      </c>
    </row>
    <row r="309" spans="1:7" ht="31.5" hidden="1">
      <c r="A309" s="73" t="s">
        <v>168</v>
      </c>
      <c r="B309" s="51" t="s">
        <v>29</v>
      </c>
      <c r="C309" s="105" t="s">
        <v>270</v>
      </c>
      <c r="D309" s="105" t="s">
        <v>157</v>
      </c>
      <c r="E309" s="135" t="s">
        <v>278</v>
      </c>
      <c r="F309" s="135" t="s">
        <v>369</v>
      </c>
      <c r="G309" s="161">
        <v>0</v>
      </c>
    </row>
    <row r="310" spans="1:7" ht="31.5" hidden="1">
      <c r="A310" s="2" t="s">
        <v>655</v>
      </c>
      <c r="B310" s="51" t="s">
        <v>29</v>
      </c>
      <c r="C310" s="105" t="s">
        <v>270</v>
      </c>
      <c r="D310" s="105" t="s">
        <v>157</v>
      </c>
      <c r="E310" s="111" t="s">
        <v>660</v>
      </c>
      <c r="F310" s="135"/>
      <c r="G310" s="161">
        <f>G311+G313</f>
        <v>0</v>
      </c>
    </row>
    <row r="311" spans="1:7" ht="15.75" hidden="1">
      <c r="A311" s="11" t="s">
        <v>394</v>
      </c>
      <c r="B311" s="51" t="s">
        <v>29</v>
      </c>
      <c r="C311" s="105" t="s">
        <v>270</v>
      </c>
      <c r="D311" s="105" t="s">
        <v>157</v>
      </c>
      <c r="E311" s="82" t="s">
        <v>661</v>
      </c>
      <c r="F311" s="135"/>
      <c r="G311" s="161">
        <f>G312</f>
        <v>0</v>
      </c>
    </row>
    <row r="312" spans="1:7" ht="34.5" customHeight="1" hidden="1">
      <c r="A312" s="137" t="s">
        <v>767</v>
      </c>
      <c r="B312" s="51" t="s">
        <v>29</v>
      </c>
      <c r="C312" s="105" t="s">
        <v>270</v>
      </c>
      <c r="D312" s="105" t="s">
        <v>157</v>
      </c>
      <c r="E312" s="82" t="s">
        <v>661</v>
      </c>
      <c r="F312" s="135" t="s">
        <v>768</v>
      </c>
      <c r="G312" s="161">
        <v>0</v>
      </c>
    </row>
    <row r="313" spans="1:7" ht="34.5" customHeight="1" hidden="1">
      <c r="A313" s="137" t="s">
        <v>788</v>
      </c>
      <c r="B313" s="51" t="s">
        <v>29</v>
      </c>
      <c r="C313" s="105" t="s">
        <v>270</v>
      </c>
      <c r="D313" s="105" t="s">
        <v>157</v>
      </c>
      <c r="E313" s="82" t="s">
        <v>789</v>
      </c>
      <c r="F313" s="135"/>
      <c r="G313" s="161">
        <f>G314</f>
        <v>0</v>
      </c>
    </row>
    <row r="314" spans="1:7" ht="34.5" customHeight="1" hidden="1">
      <c r="A314" s="137" t="s">
        <v>767</v>
      </c>
      <c r="B314" s="51" t="s">
        <v>29</v>
      </c>
      <c r="C314" s="105" t="s">
        <v>270</v>
      </c>
      <c r="D314" s="105" t="s">
        <v>157</v>
      </c>
      <c r="E314" s="82" t="s">
        <v>789</v>
      </c>
      <c r="F314" s="135" t="s">
        <v>768</v>
      </c>
      <c r="G314" s="161">
        <v>0</v>
      </c>
    </row>
    <row r="315" spans="1:7" ht="47.25">
      <c r="A315" s="138" t="s">
        <v>283</v>
      </c>
      <c r="B315" s="51" t="s">
        <v>29</v>
      </c>
      <c r="C315" s="105" t="s">
        <v>270</v>
      </c>
      <c r="D315" s="105" t="s">
        <v>157</v>
      </c>
      <c r="E315" s="104" t="s">
        <v>662</v>
      </c>
      <c r="F315" s="135"/>
      <c r="G315" s="161">
        <f>G317+G321+G324</f>
        <v>146.7</v>
      </c>
    </row>
    <row r="316" spans="1:7" ht="30" customHeight="1">
      <c r="A316" s="2" t="s">
        <v>663</v>
      </c>
      <c r="B316" s="51" t="s">
        <v>29</v>
      </c>
      <c r="C316" s="105" t="s">
        <v>270</v>
      </c>
      <c r="D316" s="105" t="s">
        <v>157</v>
      </c>
      <c r="E316" s="104" t="s">
        <v>664</v>
      </c>
      <c r="F316" s="135"/>
      <c r="G316" s="161">
        <f>G317</f>
        <v>104.7</v>
      </c>
    </row>
    <row r="317" spans="1:7" ht="15.75">
      <c r="A317" s="139" t="s">
        <v>285</v>
      </c>
      <c r="B317" s="51" t="s">
        <v>29</v>
      </c>
      <c r="C317" s="105" t="s">
        <v>270</v>
      </c>
      <c r="D317" s="105" t="s">
        <v>157</v>
      </c>
      <c r="E317" s="104" t="s">
        <v>665</v>
      </c>
      <c r="F317" s="135"/>
      <c r="G317" s="161">
        <f>G318+G319</f>
        <v>104.7</v>
      </c>
    </row>
    <row r="318" spans="1:7" ht="17.25" customHeight="1">
      <c r="A318" s="73" t="s">
        <v>771</v>
      </c>
      <c r="B318" s="51" t="s">
        <v>29</v>
      </c>
      <c r="C318" s="105" t="s">
        <v>270</v>
      </c>
      <c r="D318" s="105" t="s">
        <v>157</v>
      </c>
      <c r="E318" s="104" t="s">
        <v>665</v>
      </c>
      <c r="F318" s="135" t="s">
        <v>772</v>
      </c>
      <c r="G318" s="161">
        <v>5</v>
      </c>
    </row>
    <row r="319" spans="1:7" ht="33" customHeight="1">
      <c r="A319" s="137" t="s">
        <v>767</v>
      </c>
      <c r="B319" s="51" t="s">
        <v>29</v>
      </c>
      <c r="C319" s="105" t="s">
        <v>270</v>
      </c>
      <c r="D319" s="105" t="s">
        <v>157</v>
      </c>
      <c r="E319" s="104" t="s">
        <v>665</v>
      </c>
      <c r="F319" s="135" t="s">
        <v>768</v>
      </c>
      <c r="G319" s="161">
        <v>99.7</v>
      </c>
    </row>
    <row r="320" spans="1:7" ht="31.5">
      <c r="A320" s="2" t="s">
        <v>666</v>
      </c>
      <c r="B320" s="51" t="s">
        <v>29</v>
      </c>
      <c r="C320" s="105" t="s">
        <v>270</v>
      </c>
      <c r="D320" s="105" t="s">
        <v>157</v>
      </c>
      <c r="E320" s="104" t="s">
        <v>667</v>
      </c>
      <c r="F320" s="135"/>
      <c r="G320" s="161">
        <f>G321</f>
        <v>20</v>
      </c>
    </row>
    <row r="321" spans="1:7" ht="19.5" customHeight="1">
      <c r="A321" s="139" t="s">
        <v>287</v>
      </c>
      <c r="B321" s="51" t="s">
        <v>29</v>
      </c>
      <c r="C321" s="105" t="s">
        <v>270</v>
      </c>
      <c r="D321" s="105" t="s">
        <v>157</v>
      </c>
      <c r="E321" s="104" t="s">
        <v>668</v>
      </c>
      <c r="F321" s="135"/>
      <c r="G321" s="161">
        <f>G322</f>
        <v>20</v>
      </c>
    </row>
    <row r="322" spans="1:7" ht="31.5">
      <c r="A322" s="137" t="s">
        <v>767</v>
      </c>
      <c r="B322" s="51" t="s">
        <v>29</v>
      </c>
      <c r="C322" s="105" t="s">
        <v>270</v>
      </c>
      <c r="D322" s="105" t="s">
        <v>157</v>
      </c>
      <c r="E322" s="104" t="s">
        <v>668</v>
      </c>
      <c r="F322" s="135" t="s">
        <v>768</v>
      </c>
      <c r="G322" s="161">
        <v>20</v>
      </c>
    </row>
    <row r="323" spans="1:7" ht="15.75">
      <c r="A323" s="2" t="s">
        <v>658</v>
      </c>
      <c r="B323" s="51" t="s">
        <v>29</v>
      </c>
      <c r="C323" s="105" t="s">
        <v>270</v>
      </c>
      <c r="D323" s="105" t="s">
        <v>157</v>
      </c>
      <c r="E323" s="104" t="s">
        <v>669</v>
      </c>
      <c r="F323" s="135"/>
      <c r="G323" s="161">
        <f>G324</f>
        <v>22</v>
      </c>
    </row>
    <row r="324" spans="1:7" ht="15.75">
      <c r="A324" s="147" t="s">
        <v>197</v>
      </c>
      <c r="B324" s="51" t="s">
        <v>29</v>
      </c>
      <c r="C324" s="105" t="s">
        <v>270</v>
      </c>
      <c r="D324" s="105" t="s">
        <v>157</v>
      </c>
      <c r="E324" s="104" t="s">
        <v>670</v>
      </c>
      <c r="F324" s="135"/>
      <c r="G324" s="161">
        <f>G325</f>
        <v>22</v>
      </c>
    </row>
    <row r="325" spans="1:7" ht="30" customHeight="1">
      <c r="A325" s="137" t="s">
        <v>767</v>
      </c>
      <c r="B325" s="51" t="s">
        <v>29</v>
      </c>
      <c r="C325" s="105" t="s">
        <v>270</v>
      </c>
      <c r="D325" s="105" t="s">
        <v>157</v>
      </c>
      <c r="E325" s="104" t="s">
        <v>670</v>
      </c>
      <c r="F325" s="135" t="s">
        <v>768</v>
      </c>
      <c r="G325" s="89">
        <v>22</v>
      </c>
    </row>
    <row r="326" spans="1:7" ht="48.75" customHeight="1">
      <c r="A326" s="138" t="s">
        <v>290</v>
      </c>
      <c r="B326" s="51" t="s">
        <v>29</v>
      </c>
      <c r="C326" s="105" t="s">
        <v>270</v>
      </c>
      <c r="D326" s="105" t="s">
        <v>157</v>
      </c>
      <c r="E326" s="104" t="s">
        <v>673</v>
      </c>
      <c r="F326" s="135"/>
      <c r="G326" s="161">
        <f>G328+G332+G335</f>
        <v>65</v>
      </c>
    </row>
    <row r="327" spans="1:7" ht="16.5" customHeight="1">
      <c r="A327" s="2" t="s">
        <v>672</v>
      </c>
      <c r="B327" s="51" t="s">
        <v>29</v>
      </c>
      <c r="C327" s="105" t="s">
        <v>270</v>
      </c>
      <c r="D327" s="105" t="s">
        <v>157</v>
      </c>
      <c r="E327" s="104" t="s">
        <v>674</v>
      </c>
      <c r="F327" s="135"/>
      <c r="G327" s="161"/>
    </row>
    <row r="328" spans="1:7" ht="15.75">
      <c r="A328" s="147" t="s">
        <v>292</v>
      </c>
      <c r="B328" s="51" t="s">
        <v>29</v>
      </c>
      <c r="C328" s="105" t="s">
        <v>270</v>
      </c>
      <c r="D328" s="105" t="s">
        <v>157</v>
      </c>
      <c r="E328" s="104" t="s">
        <v>675</v>
      </c>
      <c r="F328" s="135"/>
      <c r="G328" s="161">
        <f>G329+G330</f>
        <v>27.6</v>
      </c>
    </row>
    <row r="329" spans="1:7" ht="15.75">
      <c r="A329" s="73" t="s">
        <v>771</v>
      </c>
      <c r="B329" s="51" t="s">
        <v>29</v>
      </c>
      <c r="C329" s="105" t="s">
        <v>270</v>
      </c>
      <c r="D329" s="105" t="s">
        <v>157</v>
      </c>
      <c r="E329" s="104" t="s">
        <v>675</v>
      </c>
      <c r="F329" s="135" t="s">
        <v>772</v>
      </c>
      <c r="G329" s="161">
        <v>3</v>
      </c>
    </row>
    <row r="330" spans="1:7" ht="35.25" customHeight="1">
      <c r="A330" s="137" t="s">
        <v>767</v>
      </c>
      <c r="B330" s="51" t="s">
        <v>29</v>
      </c>
      <c r="C330" s="105" t="s">
        <v>270</v>
      </c>
      <c r="D330" s="105" t="s">
        <v>157</v>
      </c>
      <c r="E330" s="104" t="s">
        <v>675</v>
      </c>
      <c r="F330" s="135" t="s">
        <v>768</v>
      </c>
      <c r="G330" s="161">
        <v>24.6</v>
      </c>
    </row>
    <row r="331" spans="1:7" ht="31.5">
      <c r="A331" s="2" t="s">
        <v>671</v>
      </c>
      <c r="B331" s="51" t="s">
        <v>29</v>
      </c>
      <c r="C331" s="105" t="s">
        <v>270</v>
      </c>
      <c r="D331" s="105" t="s">
        <v>157</v>
      </c>
      <c r="E331" s="104" t="s">
        <v>676</v>
      </c>
      <c r="F331" s="135"/>
      <c r="G331" s="161">
        <f>G332</f>
        <v>12</v>
      </c>
    </row>
    <row r="332" spans="1:7" ht="19.5" customHeight="1">
      <c r="A332" s="147" t="s">
        <v>294</v>
      </c>
      <c r="B332" s="51" t="s">
        <v>29</v>
      </c>
      <c r="C332" s="105" t="s">
        <v>270</v>
      </c>
      <c r="D332" s="105" t="s">
        <v>157</v>
      </c>
      <c r="E332" s="104" t="s">
        <v>677</v>
      </c>
      <c r="F332" s="135"/>
      <c r="G332" s="161">
        <f>G333</f>
        <v>12</v>
      </c>
    </row>
    <row r="333" spans="1:7" ht="31.5">
      <c r="A333" s="137" t="s">
        <v>767</v>
      </c>
      <c r="B333" s="51" t="s">
        <v>29</v>
      </c>
      <c r="C333" s="105" t="s">
        <v>270</v>
      </c>
      <c r="D333" s="105" t="s">
        <v>157</v>
      </c>
      <c r="E333" s="104" t="s">
        <v>677</v>
      </c>
      <c r="F333" s="135" t="s">
        <v>768</v>
      </c>
      <c r="G333" s="161">
        <v>12</v>
      </c>
    </row>
    <row r="334" spans="1:7" ht="15.75">
      <c r="A334" s="2" t="s">
        <v>658</v>
      </c>
      <c r="B334" s="51" t="s">
        <v>29</v>
      </c>
      <c r="C334" s="105" t="s">
        <v>270</v>
      </c>
      <c r="D334" s="105" t="s">
        <v>157</v>
      </c>
      <c r="E334" s="104" t="s">
        <v>678</v>
      </c>
      <c r="F334" s="135"/>
      <c r="G334" s="161">
        <f>G335</f>
        <v>25.4</v>
      </c>
    </row>
    <row r="335" spans="1:7" ht="15.75">
      <c r="A335" s="139" t="s">
        <v>803</v>
      </c>
      <c r="B335" s="51" t="s">
        <v>29</v>
      </c>
      <c r="C335" s="105" t="s">
        <v>270</v>
      </c>
      <c r="D335" s="105" t="s">
        <v>157</v>
      </c>
      <c r="E335" s="104" t="s">
        <v>679</v>
      </c>
      <c r="F335" s="135"/>
      <c r="G335" s="161">
        <f>G336</f>
        <v>25.4</v>
      </c>
    </row>
    <row r="336" spans="1:7" ht="33.75" customHeight="1">
      <c r="A336" s="137" t="s">
        <v>767</v>
      </c>
      <c r="B336" s="51" t="s">
        <v>29</v>
      </c>
      <c r="C336" s="105" t="s">
        <v>270</v>
      </c>
      <c r="D336" s="105" t="s">
        <v>157</v>
      </c>
      <c r="E336" s="104" t="s">
        <v>679</v>
      </c>
      <c r="F336" s="135" t="s">
        <v>768</v>
      </c>
      <c r="G336" s="161">
        <v>25.4</v>
      </c>
    </row>
    <row r="337" spans="1:7" ht="49.5" customHeight="1">
      <c r="A337" s="57" t="s">
        <v>832</v>
      </c>
      <c r="B337" s="63" t="s">
        <v>29</v>
      </c>
      <c r="C337" s="212" t="s">
        <v>270</v>
      </c>
      <c r="D337" s="212" t="s">
        <v>157</v>
      </c>
      <c r="E337" s="123" t="s">
        <v>833</v>
      </c>
      <c r="F337" s="135"/>
      <c r="G337" s="161">
        <f>G338+G341+G344</f>
        <v>2863.1</v>
      </c>
    </row>
    <row r="338" spans="1:7" ht="18.75" customHeight="1">
      <c r="A338" s="2" t="s">
        <v>852</v>
      </c>
      <c r="B338" s="51" t="s">
        <v>29</v>
      </c>
      <c r="C338" s="105" t="s">
        <v>270</v>
      </c>
      <c r="D338" s="105" t="s">
        <v>157</v>
      </c>
      <c r="E338" s="104" t="s">
        <v>857</v>
      </c>
      <c r="F338" s="135"/>
      <c r="G338" s="161">
        <f>G339</f>
        <v>2657.1</v>
      </c>
    </row>
    <row r="339" spans="1:7" ht="18.75" customHeight="1">
      <c r="A339" s="2" t="s">
        <v>853</v>
      </c>
      <c r="B339" s="51" t="s">
        <v>29</v>
      </c>
      <c r="C339" s="105" t="s">
        <v>270</v>
      </c>
      <c r="D339" s="105" t="s">
        <v>157</v>
      </c>
      <c r="E339" s="104" t="s">
        <v>854</v>
      </c>
      <c r="F339" s="135"/>
      <c r="G339" s="161">
        <f>G340</f>
        <v>2657.1</v>
      </c>
    </row>
    <row r="340" spans="1:7" ht="35.25" customHeight="1">
      <c r="A340" s="137" t="s">
        <v>767</v>
      </c>
      <c r="B340" s="51" t="s">
        <v>29</v>
      </c>
      <c r="C340" s="105" t="s">
        <v>270</v>
      </c>
      <c r="D340" s="105" t="s">
        <v>157</v>
      </c>
      <c r="E340" s="104" t="s">
        <v>854</v>
      </c>
      <c r="F340" s="135" t="s">
        <v>768</v>
      </c>
      <c r="G340" s="161">
        <v>2657.1</v>
      </c>
    </row>
    <row r="341" spans="1:7" ht="18.75" customHeight="1">
      <c r="A341" s="2" t="s">
        <v>855</v>
      </c>
      <c r="B341" s="51" t="s">
        <v>29</v>
      </c>
      <c r="C341" s="105" t="s">
        <v>270</v>
      </c>
      <c r="D341" s="105" t="s">
        <v>157</v>
      </c>
      <c r="E341" s="104" t="s">
        <v>858</v>
      </c>
      <c r="F341" s="135"/>
      <c r="G341" s="161">
        <f>G342</f>
        <v>85</v>
      </c>
    </row>
    <row r="342" spans="1:7" ht="18.75" customHeight="1">
      <c r="A342" s="2" t="s">
        <v>856</v>
      </c>
      <c r="B342" s="51" t="s">
        <v>29</v>
      </c>
      <c r="C342" s="105" t="s">
        <v>270</v>
      </c>
      <c r="D342" s="105" t="s">
        <v>157</v>
      </c>
      <c r="E342" s="104" t="s">
        <v>859</v>
      </c>
      <c r="F342" s="135"/>
      <c r="G342" s="161">
        <f>G343</f>
        <v>85</v>
      </c>
    </row>
    <row r="343" spans="1:7" ht="35.25" customHeight="1">
      <c r="A343" s="137" t="s">
        <v>767</v>
      </c>
      <c r="B343" s="51" t="s">
        <v>29</v>
      </c>
      <c r="C343" s="105" t="s">
        <v>270</v>
      </c>
      <c r="D343" s="105" t="s">
        <v>157</v>
      </c>
      <c r="E343" s="104" t="s">
        <v>859</v>
      </c>
      <c r="F343" s="135" t="s">
        <v>768</v>
      </c>
      <c r="G343" s="161">
        <v>85</v>
      </c>
    </row>
    <row r="344" spans="1:7" ht="18.75" customHeight="1">
      <c r="A344" s="2" t="s">
        <v>863</v>
      </c>
      <c r="B344" s="51" t="s">
        <v>29</v>
      </c>
      <c r="C344" s="105" t="s">
        <v>270</v>
      </c>
      <c r="D344" s="105" t="s">
        <v>157</v>
      </c>
      <c r="E344" s="104" t="s">
        <v>860</v>
      </c>
      <c r="F344" s="135"/>
      <c r="G344" s="161">
        <f>G345</f>
        <v>121</v>
      </c>
    </row>
    <row r="345" spans="1:7" ht="18.75" customHeight="1">
      <c r="A345" s="2" t="s">
        <v>862</v>
      </c>
      <c r="B345" s="51" t="s">
        <v>29</v>
      </c>
      <c r="C345" s="105" t="s">
        <v>270</v>
      </c>
      <c r="D345" s="105" t="s">
        <v>157</v>
      </c>
      <c r="E345" s="104" t="s">
        <v>861</v>
      </c>
      <c r="F345" s="135"/>
      <c r="G345" s="161">
        <f>G346</f>
        <v>121</v>
      </c>
    </row>
    <row r="346" spans="1:7" ht="33.75" customHeight="1">
      <c r="A346" s="137" t="s">
        <v>767</v>
      </c>
      <c r="B346" s="51" t="s">
        <v>29</v>
      </c>
      <c r="C346" s="105" t="s">
        <v>270</v>
      </c>
      <c r="D346" s="105" t="s">
        <v>157</v>
      </c>
      <c r="E346" s="104" t="s">
        <v>861</v>
      </c>
      <c r="F346" s="135" t="s">
        <v>768</v>
      </c>
      <c r="G346" s="161">
        <v>121</v>
      </c>
    </row>
    <row r="347" spans="1:7" ht="23.25" customHeight="1">
      <c r="A347" s="133" t="s">
        <v>388</v>
      </c>
      <c r="B347" s="48" t="s">
        <v>29</v>
      </c>
      <c r="C347" s="101" t="s">
        <v>263</v>
      </c>
      <c r="D347" s="101" t="s">
        <v>758</v>
      </c>
      <c r="E347" s="135"/>
      <c r="F347" s="135"/>
      <c r="G347" s="165">
        <f>G348</f>
        <v>76</v>
      </c>
    </row>
    <row r="348" spans="1:7" ht="15.75">
      <c r="A348" s="73" t="s">
        <v>8</v>
      </c>
      <c r="B348" s="51" t="s">
        <v>29</v>
      </c>
      <c r="C348" s="105" t="s">
        <v>263</v>
      </c>
      <c r="D348" s="105" t="s">
        <v>158</v>
      </c>
      <c r="E348" s="135"/>
      <c r="F348" s="135"/>
      <c r="G348" s="161">
        <f>G349+G352</f>
        <v>76</v>
      </c>
    </row>
    <row r="349" spans="1:7" ht="47.25" hidden="1">
      <c r="A349" s="139" t="s">
        <v>435</v>
      </c>
      <c r="B349" s="51" t="s">
        <v>29</v>
      </c>
      <c r="C349" s="105" t="s">
        <v>263</v>
      </c>
      <c r="D349" s="105" t="s">
        <v>158</v>
      </c>
      <c r="E349" s="142" t="s">
        <v>198</v>
      </c>
      <c r="F349" s="135"/>
      <c r="G349" s="161">
        <f>G350</f>
        <v>0</v>
      </c>
    </row>
    <row r="350" spans="1:7" ht="51.75" customHeight="1" hidden="1">
      <c r="A350" s="73" t="s">
        <v>395</v>
      </c>
      <c r="B350" s="51" t="s">
        <v>29</v>
      </c>
      <c r="C350" s="105" t="s">
        <v>263</v>
      </c>
      <c r="D350" s="105" t="s">
        <v>158</v>
      </c>
      <c r="E350" s="142" t="s">
        <v>256</v>
      </c>
      <c r="F350" s="135"/>
      <c r="G350" s="161">
        <f>G351</f>
        <v>0</v>
      </c>
    </row>
    <row r="351" spans="1:7" ht="31.5" hidden="1">
      <c r="A351" s="73" t="s">
        <v>264</v>
      </c>
      <c r="B351" s="51" t="s">
        <v>29</v>
      </c>
      <c r="C351" s="105" t="s">
        <v>263</v>
      </c>
      <c r="D351" s="105" t="s">
        <v>158</v>
      </c>
      <c r="E351" s="142" t="s">
        <v>265</v>
      </c>
      <c r="F351" s="135" t="s">
        <v>369</v>
      </c>
      <c r="G351" s="161">
        <v>0</v>
      </c>
    </row>
    <row r="352" spans="1:7" ht="47.25">
      <c r="A352" s="137" t="s">
        <v>170</v>
      </c>
      <c r="B352" s="51" t="s">
        <v>29</v>
      </c>
      <c r="C352" s="105" t="s">
        <v>263</v>
      </c>
      <c r="D352" s="105" t="s">
        <v>158</v>
      </c>
      <c r="E352" s="82" t="s">
        <v>718</v>
      </c>
      <c r="F352" s="135"/>
      <c r="G352" s="161">
        <f>G353</f>
        <v>76</v>
      </c>
    </row>
    <row r="353" spans="1:7" ht="15.75">
      <c r="A353" s="137" t="s">
        <v>172</v>
      </c>
      <c r="B353" s="51" t="s">
        <v>29</v>
      </c>
      <c r="C353" s="105" t="s">
        <v>263</v>
      </c>
      <c r="D353" s="105" t="s">
        <v>158</v>
      </c>
      <c r="E353" s="82" t="s">
        <v>717</v>
      </c>
      <c r="F353" s="135"/>
      <c r="G353" s="161">
        <f>G355</f>
        <v>76</v>
      </c>
    </row>
    <row r="354" spans="1:7" ht="15.75">
      <c r="A354" s="137" t="s">
        <v>172</v>
      </c>
      <c r="B354" s="51" t="s">
        <v>29</v>
      </c>
      <c r="C354" s="105" t="s">
        <v>263</v>
      </c>
      <c r="D354" s="105" t="s">
        <v>158</v>
      </c>
      <c r="E354" s="104" t="s">
        <v>716</v>
      </c>
      <c r="F354" s="135"/>
      <c r="G354" s="161">
        <f>G355</f>
        <v>76</v>
      </c>
    </row>
    <row r="355" spans="1:7" ht="66" customHeight="1">
      <c r="A355" s="73" t="s">
        <v>355</v>
      </c>
      <c r="B355" s="51" t="s">
        <v>29</v>
      </c>
      <c r="C355" s="105" t="s">
        <v>263</v>
      </c>
      <c r="D355" s="105" t="s">
        <v>158</v>
      </c>
      <c r="E355" s="82" t="s">
        <v>727</v>
      </c>
      <c r="F355" s="135"/>
      <c r="G355" s="161">
        <f>G356</f>
        <v>76</v>
      </c>
    </row>
    <row r="356" spans="1:7" ht="33" customHeight="1">
      <c r="A356" s="73" t="s">
        <v>773</v>
      </c>
      <c r="B356" s="51" t="s">
        <v>29</v>
      </c>
      <c r="C356" s="105" t="s">
        <v>263</v>
      </c>
      <c r="D356" s="105" t="s">
        <v>158</v>
      </c>
      <c r="E356" s="82" t="s">
        <v>727</v>
      </c>
      <c r="F356" s="135" t="s">
        <v>774</v>
      </c>
      <c r="G356" s="161">
        <v>76</v>
      </c>
    </row>
    <row r="357" spans="1:7" ht="15.75">
      <c r="A357" s="133" t="s">
        <v>393</v>
      </c>
      <c r="B357" s="48" t="s">
        <v>29</v>
      </c>
      <c r="C357" s="101" t="s">
        <v>216</v>
      </c>
      <c r="D357" s="101" t="s">
        <v>758</v>
      </c>
      <c r="E357" s="151"/>
      <c r="F357" s="134"/>
      <c r="G357" s="165">
        <f>G358</f>
        <v>325</v>
      </c>
    </row>
    <row r="358" spans="1:7" ht="15.75">
      <c r="A358" s="152" t="s">
        <v>31</v>
      </c>
      <c r="B358" s="51" t="s">
        <v>29</v>
      </c>
      <c r="C358" s="105" t="s">
        <v>216</v>
      </c>
      <c r="D358" s="105" t="s">
        <v>184</v>
      </c>
      <c r="E358" s="135"/>
      <c r="F358" s="135"/>
      <c r="G358" s="161">
        <f>G359+G371</f>
        <v>325</v>
      </c>
    </row>
    <row r="359" spans="1:7" ht="50.25" customHeight="1">
      <c r="A359" s="73" t="s">
        <v>435</v>
      </c>
      <c r="B359" s="51" t="s">
        <v>29</v>
      </c>
      <c r="C359" s="105" t="s">
        <v>216</v>
      </c>
      <c r="D359" s="105" t="s">
        <v>184</v>
      </c>
      <c r="E359" s="104" t="s">
        <v>610</v>
      </c>
      <c r="F359" s="135"/>
      <c r="G359" s="161">
        <f>G360</f>
        <v>325</v>
      </c>
    </row>
    <row r="360" spans="1:7" ht="31.5">
      <c r="A360" s="57" t="s">
        <v>876</v>
      </c>
      <c r="B360" s="51" t="s">
        <v>29</v>
      </c>
      <c r="C360" s="105" t="s">
        <v>216</v>
      </c>
      <c r="D360" s="105" t="s">
        <v>184</v>
      </c>
      <c r="E360" s="104" t="s">
        <v>612</v>
      </c>
      <c r="F360" s="135"/>
      <c r="G360" s="161">
        <f>G362+G366+G369</f>
        <v>325</v>
      </c>
    </row>
    <row r="361" spans="1:7" ht="15.75">
      <c r="A361" s="2" t="s">
        <v>844</v>
      </c>
      <c r="B361" s="51" t="s">
        <v>29</v>
      </c>
      <c r="C361" s="105" t="s">
        <v>216</v>
      </c>
      <c r="D361" s="105" t="s">
        <v>184</v>
      </c>
      <c r="E361" s="104" t="s">
        <v>847</v>
      </c>
      <c r="F361" s="135"/>
      <c r="G361" s="161">
        <f>G362</f>
        <v>325</v>
      </c>
    </row>
    <row r="362" spans="1:7" ht="15.75">
      <c r="A362" s="56" t="s">
        <v>843</v>
      </c>
      <c r="B362" s="51" t="s">
        <v>29</v>
      </c>
      <c r="C362" s="105" t="s">
        <v>216</v>
      </c>
      <c r="D362" s="105" t="s">
        <v>184</v>
      </c>
      <c r="E362" s="104" t="s">
        <v>848</v>
      </c>
      <c r="F362" s="135"/>
      <c r="G362" s="161">
        <f>G363+G364</f>
        <v>325</v>
      </c>
    </row>
    <row r="363" spans="1:7" ht="31.5">
      <c r="A363" s="137" t="s">
        <v>767</v>
      </c>
      <c r="B363" s="51" t="s">
        <v>29</v>
      </c>
      <c r="C363" s="105" t="s">
        <v>216</v>
      </c>
      <c r="D363" s="105" t="s">
        <v>184</v>
      </c>
      <c r="E363" s="104" t="s">
        <v>848</v>
      </c>
      <c r="F363" s="135" t="s">
        <v>768</v>
      </c>
      <c r="G363" s="161">
        <v>325</v>
      </c>
    </row>
    <row r="364" spans="1:7" ht="15.75" hidden="1">
      <c r="A364" s="73" t="s">
        <v>219</v>
      </c>
      <c r="B364" s="51" t="s">
        <v>29</v>
      </c>
      <c r="C364" s="105" t="s">
        <v>216</v>
      </c>
      <c r="D364" s="105" t="s">
        <v>184</v>
      </c>
      <c r="E364" s="142" t="s">
        <v>218</v>
      </c>
      <c r="F364" s="135" t="s">
        <v>370</v>
      </c>
      <c r="G364" s="161">
        <v>0</v>
      </c>
    </row>
    <row r="365" spans="1:7" ht="15.75" hidden="1">
      <c r="A365" s="2" t="s">
        <v>759</v>
      </c>
      <c r="B365" s="51" t="s">
        <v>29</v>
      </c>
      <c r="C365" s="105" t="s">
        <v>216</v>
      </c>
      <c r="D365" s="105" t="s">
        <v>184</v>
      </c>
      <c r="E365" s="104" t="s">
        <v>613</v>
      </c>
      <c r="F365" s="135"/>
      <c r="G365" s="161">
        <f>G366</f>
        <v>0</v>
      </c>
    </row>
    <row r="366" spans="1:7" ht="15.75" hidden="1">
      <c r="A366" s="139" t="s">
        <v>760</v>
      </c>
      <c r="B366" s="51" t="s">
        <v>29</v>
      </c>
      <c r="C366" s="105" t="s">
        <v>216</v>
      </c>
      <c r="D366" s="105" t="s">
        <v>184</v>
      </c>
      <c r="E366" s="104" t="s">
        <v>617</v>
      </c>
      <c r="F366" s="135"/>
      <c r="G366" s="161">
        <f>G367</f>
        <v>0</v>
      </c>
    </row>
    <row r="367" spans="1:7" ht="31.5" hidden="1">
      <c r="A367" s="137" t="s">
        <v>767</v>
      </c>
      <c r="B367" s="51" t="s">
        <v>29</v>
      </c>
      <c r="C367" s="105" t="s">
        <v>216</v>
      </c>
      <c r="D367" s="105" t="s">
        <v>184</v>
      </c>
      <c r="E367" s="104" t="s">
        <v>617</v>
      </c>
      <c r="F367" s="135" t="s">
        <v>768</v>
      </c>
      <c r="G367" s="161">
        <v>0</v>
      </c>
    </row>
    <row r="368" spans="1:7" ht="31.5" hidden="1">
      <c r="A368" s="2" t="s">
        <v>810</v>
      </c>
      <c r="B368" s="51" t="s">
        <v>29</v>
      </c>
      <c r="C368" s="105" t="s">
        <v>216</v>
      </c>
      <c r="D368" s="105" t="s">
        <v>184</v>
      </c>
      <c r="E368" s="104" t="s">
        <v>614</v>
      </c>
      <c r="F368" s="135"/>
      <c r="G368" s="161">
        <f>G369</f>
        <v>0</v>
      </c>
    </row>
    <row r="369" spans="1:7" ht="15.75" hidden="1">
      <c r="A369" s="73" t="s">
        <v>745</v>
      </c>
      <c r="B369" s="51" t="s">
        <v>29</v>
      </c>
      <c r="C369" s="105" t="s">
        <v>216</v>
      </c>
      <c r="D369" s="105" t="s">
        <v>184</v>
      </c>
      <c r="E369" s="104" t="s">
        <v>618</v>
      </c>
      <c r="F369" s="135"/>
      <c r="G369" s="161">
        <f>G370</f>
        <v>0</v>
      </c>
    </row>
    <row r="370" spans="1:7" ht="31.5" hidden="1">
      <c r="A370" s="137" t="s">
        <v>767</v>
      </c>
      <c r="B370" s="51" t="s">
        <v>29</v>
      </c>
      <c r="C370" s="105" t="s">
        <v>216</v>
      </c>
      <c r="D370" s="105" t="s">
        <v>184</v>
      </c>
      <c r="E370" s="104" t="s">
        <v>618</v>
      </c>
      <c r="F370" s="135" t="s">
        <v>768</v>
      </c>
      <c r="G370" s="161">
        <v>0</v>
      </c>
    </row>
    <row r="371" spans="1:7" ht="15.75" hidden="1">
      <c r="A371" s="137" t="s">
        <v>172</v>
      </c>
      <c r="B371" s="137"/>
      <c r="C371" s="137"/>
      <c r="D371" s="135" t="s">
        <v>32</v>
      </c>
      <c r="E371" s="144" t="s">
        <v>173</v>
      </c>
      <c r="F371" s="135"/>
      <c r="G371" s="161">
        <f>G372</f>
        <v>0</v>
      </c>
    </row>
    <row r="372" spans="1:7" ht="15.75" hidden="1">
      <c r="A372" s="11" t="s">
        <v>400</v>
      </c>
      <c r="B372" s="11"/>
      <c r="C372" s="11"/>
      <c r="D372" s="159" t="s">
        <v>32</v>
      </c>
      <c r="E372" s="160" t="s">
        <v>403</v>
      </c>
      <c r="F372" s="82"/>
      <c r="G372" s="161">
        <f>G373</f>
        <v>0</v>
      </c>
    </row>
    <row r="373" spans="1:7" ht="31.5" hidden="1">
      <c r="A373" s="11" t="s">
        <v>399</v>
      </c>
      <c r="B373" s="11"/>
      <c r="C373" s="11"/>
      <c r="D373" s="159" t="s">
        <v>32</v>
      </c>
      <c r="E373" s="160" t="s">
        <v>403</v>
      </c>
      <c r="F373" s="160">
        <v>630</v>
      </c>
      <c r="G373" s="161">
        <f>'Прил.7 Прогр.2017'!E390</f>
        <v>0</v>
      </c>
    </row>
    <row r="374" spans="1:7" ht="15.75">
      <c r="A374" s="177" t="s">
        <v>389</v>
      </c>
      <c r="B374" s="177"/>
      <c r="C374" s="177"/>
      <c r="D374" s="178"/>
      <c r="E374" s="178"/>
      <c r="F374" s="178"/>
      <c r="G374" s="165">
        <f>G9+G31</f>
        <v>82748.29999999999</v>
      </c>
    </row>
    <row r="375" ht="12.75">
      <c r="G375" s="162"/>
    </row>
    <row r="376" ht="12.75">
      <c r="G376" s="162"/>
    </row>
    <row r="377" ht="12.75">
      <c r="G377" s="221"/>
    </row>
    <row r="378" ht="12.75">
      <c r="G378" s="174"/>
    </row>
  </sheetData>
  <sheetProtection/>
  <autoFilter ref="A8:G374"/>
  <mergeCells count="5">
    <mergeCell ref="A1:G1"/>
    <mergeCell ref="A2:G2"/>
    <mergeCell ref="A3:G3"/>
    <mergeCell ref="A4:G4"/>
    <mergeCell ref="A6:G6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319">
      <selection activeCell="G337" sqref="G337"/>
    </sheetView>
  </sheetViews>
  <sheetFormatPr defaultColWidth="9.00390625" defaultRowHeight="12.75"/>
  <cols>
    <col min="1" max="1" width="73.625" style="0" customWidth="1"/>
    <col min="2" max="2" width="5.625" style="0" customWidth="1"/>
    <col min="3" max="4" width="5.00390625" style="0" customWidth="1"/>
    <col min="5" max="5" width="14.25390625" style="0" customWidth="1"/>
    <col min="6" max="6" width="6.75390625" style="0" customWidth="1"/>
    <col min="7" max="7" width="11.875" style="0" customWidth="1"/>
    <col min="8" max="8" width="12.625" style="0" customWidth="1"/>
    <col min="9" max="9" width="12.25390625" style="0" customWidth="1"/>
  </cols>
  <sheetData>
    <row r="1" spans="1:12" ht="20.2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06"/>
      <c r="J1" s="194"/>
      <c r="K1" s="194"/>
      <c r="L1" s="194"/>
    </row>
    <row r="2" spans="1:12" ht="15.75">
      <c r="A2" s="238" t="s">
        <v>20</v>
      </c>
      <c r="B2" s="238"/>
      <c r="C2" s="238"/>
      <c r="D2" s="238"/>
      <c r="E2" s="238"/>
      <c r="F2" s="238"/>
      <c r="G2" s="238"/>
      <c r="H2" s="238"/>
      <c r="I2" s="206"/>
      <c r="J2" s="194"/>
      <c r="K2" s="194"/>
      <c r="L2" s="194"/>
    </row>
    <row r="3" spans="1:12" ht="15.75">
      <c r="A3" s="238" t="s">
        <v>21</v>
      </c>
      <c r="B3" s="238"/>
      <c r="C3" s="238"/>
      <c r="D3" s="238"/>
      <c r="E3" s="238"/>
      <c r="F3" s="238"/>
      <c r="G3" s="238"/>
      <c r="H3" s="238"/>
      <c r="I3" s="206"/>
      <c r="J3" s="194"/>
      <c r="K3" s="194"/>
      <c r="L3" s="194"/>
    </row>
    <row r="4" spans="1:12" ht="15.75">
      <c r="A4" s="238" t="s">
        <v>575</v>
      </c>
      <c r="B4" s="238"/>
      <c r="C4" s="238"/>
      <c r="D4" s="238"/>
      <c r="E4" s="238"/>
      <c r="F4" s="238"/>
      <c r="G4" s="238"/>
      <c r="H4" s="238"/>
      <c r="I4" s="206"/>
      <c r="J4" s="194"/>
      <c r="K4" s="194"/>
      <c r="L4" s="194"/>
    </row>
    <row r="5" spans="1:12" ht="15.75">
      <c r="A5" s="3"/>
      <c r="B5" s="3"/>
      <c r="C5" s="3"/>
      <c r="D5" s="3"/>
      <c r="E5" s="3"/>
      <c r="F5" s="3"/>
      <c r="G5" s="3"/>
      <c r="H5" s="3"/>
      <c r="I5" s="217"/>
      <c r="J5" s="194"/>
      <c r="K5" s="194"/>
      <c r="L5" s="194"/>
    </row>
    <row r="6" spans="1:12" ht="65.25" customHeight="1">
      <c r="A6" s="246" t="s">
        <v>828</v>
      </c>
      <c r="B6" s="246"/>
      <c r="C6" s="246"/>
      <c r="D6" s="246"/>
      <c r="E6" s="246"/>
      <c r="F6" s="246"/>
      <c r="G6" s="246"/>
      <c r="H6" s="246"/>
      <c r="I6" s="218"/>
      <c r="J6" s="194"/>
      <c r="K6" s="194"/>
      <c r="L6" s="194"/>
    </row>
    <row r="7" spans="1:12" ht="15.75">
      <c r="A7" s="249"/>
      <c r="B7" s="249"/>
      <c r="C7" s="249"/>
      <c r="D7" s="249"/>
      <c r="E7" s="249"/>
      <c r="F7" s="249"/>
      <c r="G7" s="249"/>
      <c r="H7" s="249"/>
      <c r="I7" s="206"/>
      <c r="J7" s="194"/>
      <c r="K7" s="194"/>
      <c r="L7" s="194"/>
    </row>
    <row r="8" spans="1:12" ht="38.25" customHeight="1">
      <c r="A8" s="219" t="s">
        <v>34</v>
      </c>
      <c r="B8" s="47" t="s">
        <v>150</v>
      </c>
      <c r="C8" s="47" t="s">
        <v>151</v>
      </c>
      <c r="D8" s="47" t="s">
        <v>152</v>
      </c>
      <c r="E8" s="47" t="s">
        <v>145</v>
      </c>
      <c r="F8" s="47" t="s">
        <v>146</v>
      </c>
      <c r="G8" s="220" t="s">
        <v>576</v>
      </c>
      <c r="H8" s="220" t="s">
        <v>831</v>
      </c>
      <c r="I8" s="194"/>
      <c r="J8" s="194"/>
      <c r="K8" s="194"/>
      <c r="L8" s="194"/>
    </row>
    <row r="9" spans="1:12" ht="51.75" customHeight="1">
      <c r="A9" s="44" t="s">
        <v>153</v>
      </c>
      <c r="B9" s="48" t="s">
        <v>154</v>
      </c>
      <c r="C9" s="47"/>
      <c r="D9" s="47"/>
      <c r="E9" s="47"/>
      <c r="F9" s="47"/>
      <c r="G9" s="220">
        <f>G10</f>
        <v>1367</v>
      </c>
      <c r="H9" s="220">
        <f>H10</f>
        <v>1441.2</v>
      </c>
      <c r="I9" s="194"/>
      <c r="J9" s="194"/>
      <c r="K9" s="194"/>
      <c r="L9" s="194"/>
    </row>
    <row r="10" spans="1:12" ht="15.75">
      <c r="A10" s="133" t="s">
        <v>365</v>
      </c>
      <c r="B10" s="48" t="s">
        <v>154</v>
      </c>
      <c r="C10" s="101" t="s">
        <v>157</v>
      </c>
      <c r="D10" s="101" t="s">
        <v>758</v>
      </c>
      <c r="E10" s="134"/>
      <c r="F10" s="134"/>
      <c r="G10" s="165">
        <f>G11</f>
        <v>1367</v>
      </c>
      <c r="H10" s="165">
        <f>H11</f>
        <v>1441.2</v>
      </c>
      <c r="I10" s="194"/>
      <c r="J10" s="194"/>
      <c r="K10" s="194"/>
      <c r="L10" s="194"/>
    </row>
    <row r="11" spans="1:12" ht="48.75" customHeight="1">
      <c r="A11" s="73" t="s">
        <v>1</v>
      </c>
      <c r="B11" s="51" t="s">
        <v>154</v>
      </c>
      <c r="C11" s="105" t="s">
        <v>157</v>
      </c>
      <c r="D11" s="105" t="s">
        <v>158</v>
      </c>
      <c r="E11" s="136"/>
      <c r="F11" s="135"/>
      <c r="G11" s="161">
        <f>G12+G24</f>
        <v>1367</v>
      </c>
      <c r="H11" s="161">
        <f>H12+H24</f>
        <v>1441.2</v>
      </c>
      <c r="I11" s="194"/>
      <c r="J11" s="194"/>
      <c r="K11" s="194"/>
      <c r="L11" s="194"/>
    </row>
    <row r="12" spans="1:12" ht="23.25" customHeight="1">
      <c r="A12" s="137" t="s">
        <v>23</v>
      </c>
      <c r="B12" s="51" t="s">
        <v>154</v>
      </c>
      <c r="C12" s="105" t="s">
        <v>157</v>
      </c>
      <c r="D12" s="105" t="s">
        <v>158</v>
      </c>
      <c r="E12" s="82" t="s">
        <v>703</v>
      </c>
      <c r="F12" s="135"/>
      <c r="G12" s="161">
        <f>G13+G19</f>
        <v>1310.6</v>
      </c>
      <c r="H12" s="161">
        <f>H13+H19</f>
        <v>1379.2</v>
      </c>
      <c r="I12" s="194"/>
      <c r="J12" s="194"/>
      <c r="K12" s="194"/>
      <c r="L12" s="194"/>
    </row>
    <row r="13" spans="1:12" ht="33.75" customHeight="1">
      <c r="A13" s="73" t="s">
        <v>156</v>
      </c>
      <c r="B13" s="51" t="s">
        <v>154</v>
      </c>
      <c r="C13" s="105" t="s">
        <v>157</v>
      </c>
      <c r="D13" s="105" t="s">
        <v>158</v>
      </c>
      <c r="E13" s="82" t="s">
        <v>704</v>
      </c>
      <c r="F13" s="135"/>
      <c r="G13" s="161">
        <f>G15+G17</f>
        <v>901.5</v>
      </c>
      <c r="H13" s="161">
        <f>H15+H17</f>
        <v>950.1</v>
      </c>
      <c r="I13" s="194"/>
      <c r="J13" s="194"/>
      <c r="K13" s="194"/>
      <c r="L13" s="194"/>
    </row>
    <row r="14" spans="1:12" ht="33.75" customHeight="1">
      <c r="A14" s="50" t="s">
        <v>172</v>
      </c>
      <c r="B14" s="51" t="s">
        <v>154</v>
      </c>
      <c r="C14" s="105" t="s">
        <v>157</v>
      </c>
      <c r="D14" s="105" t="s">
        <v>158</v>
      </c>
      <c r="E14" s="104" t="s">
        <v>705</v>
      </c>
      <c r="F14" s="135"/>
      <c r="G14" s="161">
        <f>G15</f>
        <v>817.5</v>
      </c>
      <c r="H14" s="161">
        <f>H15</f>
        <v>866.1</v>
      </c>
      <c r="I14" s="194"/>
      <c r="J14" s="194"/>
      <c r="K14" s="194"/>
      <c r="L14" s="194"/>
    </row>
    <row r="15" spans="1:12" ht="50.25" customHeight="1">
      <c r="A15" s="73" t="s">
        <v>159</v>
      </c>
      <c r="B15" s="51" t="s">
        <v>154</v>
      </c>
      <c r="C15" s="105" t="s">
        <v>157</v>
      </c>
      <c r="D15" s="105" t="s">
        <v>158</v>
      </c>
      <c r="E15" s="82" t="s">
        <v>706</v>
      </c>
      <c r="F15" s="135"/>
      <c r="G15" s="161">
        <f>G16</f>
        <v>817.5</v>
      </c>
      <c r="H15" s="161">
        <f>H16</f>
        <v>866.1</v>
      </c>
      <c r="I15" s="194"/>
      <c r="J15" s="194"/>
      <c r="K15" s="194"/>
      <c r="L15" s="194"/>
    </row>
    <row r="16" spans="1:12" ht="30.75" customHeight="1">
      <c r="A16" s="137" t="s">
        <v>764</v>
      </c>
      <c r="B16" s="51" t="s">
        <v>154</v>
      </c>
      <c r="C16" s="105" t="s">
        <v>157</v>
      </c>
      <c r="D16" s="105" t="s">
        <v>158</v>
      </c>
      <c r="E16" s="82" t="s">
        <v>706</v>
      </c>
      <c r="F16" s="135" t="s">
        <v>763</v>
      </c>
      <c r="G16" s="60">
        <v>817.5</v>
      </c>
      <c r="H16" s="60">
        <v>866.1</v>
      </c>
      <c r="I16" s="194"/>
      <c r="J16" s="194"/>
      <c r="K16" s="194"/>
      <c r="L16" s="194"/>
    </row>
    <row r="17" spans="1:12" ht="47.25" customHeight="1">
      <c r="A17" s="137" t="s">
        <v>161</v>
      </c>
      <c r="B17" s="51" t="s">
        <v>154</v>
      </c>
      <c r="C17" s="105" t="s">
        <v>157</v>
      </c>
      <c r="D17" s="105" t="s">
        <v>158</v>
      </c>
      <c r="E17" s="82" t="s">
        <v>707</v>
      </c>
      <c r="F17" s="135"/>
      <c r="G17" s="161">
        <f>G18</f>
        <v>84</v>
      </c>
      <c r="H17" s="161">
        <f>H18</f>
        <v>84</v>
      </c>
      <c r="I17" s="194"/>
      <c r="J17" s="194"/>
      <c r="K17" s="194"/>
      <c r="L17" s="194"/>
    </row>
    <row r="18" spans="1:12" ht="34.5" customHeight="1">
      <c r="A18" s="137" t="s">
        <v>764</v>
      </c>
      <c r="B18" s="51" t="s">
        <v>154</v>
      </c>
      <c r="C18" s="105" t="s">
        <v>157</v>
      </c>
      <c r="D18" s="105" t="s">
        <v>158</v>
      </c>
      <c r="E18" s="82" t="s">
        <v>707</v>
      </c>
      <c r="F18" s="135" t="s">
        <v>763</v>
      </c>
      <c r="G18" s="161">
        <v>84</v>
      </c>
      <c r="H18" s="161">
        <v>84</v>
      </c>
      <c r="I18" s="194"/>
      <c r="J18" s="194"/>
      <c r="K18" s="194"/>
      <c r="L18" s="194"/>
    </row>
    <row r="19" spans="1:12" ht="31.5">
      <c r="A19" s="137" t="s">
        <v>163</v>
      </c>
      <c r="B19" s="51" t="s">
        <v>154</v>
      </c>
      <c r="C19" s="105" t="s">
        <v>157</v>
      </c>
      <c r="D19" s="105" t="s">
        <v>158</v>
      </c>
      <c r="E19" s="82" t="s">
        <v>735</v>
      </c>
      <c r="F19" s="135"/>
      <c r="G19" s="161">
        <f>G21</f>
        <v>409.1</v>
      </c>
      <c r="H19" s="161">
        <f>H21</f>
        <v>429.1</v>
      </c>
      <c r="I19" s="194"/>
      <c r="J19" s="194"/>
      <c r="K19" s="194"/>
      <c r="L19" s="194"/>
    </row>
    <row r="20" spans="1:12" ht="15.75">
      <c r="A20" s="50" t="s">
        <v>172</v>
      </c>
      <c r="B20" s="51" t="s">
        <v>154</v>
      </c>
      <c r="C20" s="105" t="s">
        <v>157</v>
      </c>
      <c r="D20" s="105" t="s">
        <v>158</v>
      </c>
      <c r="E20" s="104" t="s">
        <v>711</v>
      </c>
      <c r="F20" s="135"/>
      <c r="G20" s="161">
        <f>G21</f>
        <v>409.1</v>
      </c>
      <c r="H20" s="161">
        <f>H21</f>
        <v>429.1</v>
      </c>
      <c r="I20" s="194"/>
      <c r="J20" s="194"/>
      <c r="K20" s="194"/>
      <c r="L20" s="194"/>
    </row>
    <row r="21" spans="1:12" ht="48" customHeight="1">
      <c r="A21" s="137" t="s">
        <v>165</v>
      </c>
      <c r="B21" s="51" t="s">
        <v>154</v>
      </c>
      <c r="C21" s="105" t="s">
        <v>157</v>
      </c>
      <c r="D21" s="105" t="s">
        <v>158</v>
      </c>
      <c r="E21" s="82" t="s">
        <v>713</v>
      </c>
      <c r="F21" s="135"/>
      <c r="G21" s="161">
        <f>G22+G23</f>
        <v>409.1</v>
      </c>
      <c r="H21" s="161">
        <f>H22+H23</f>
        <v>429.1</v>
      </c>
      <c r="I21" s="194"/>
      <c r="J21" s="194"/>
      <c r="K21" s="194"/>
      <c r="L21" s="194"/>
    </row>
    <row r="22" spans="1:8" ht="31.5">
      <c r="A22" s="137" t="s">
        <v>767</v>
      </c>
      <c r="B22" s="51" t="s">
        <v>154</v>
      </c>
      <c r="C22" s="105" t="s">
        <v>157</v>
      </c>
      <c r="D22" s="105" t="s">
        <v>158</v>
      </c>
      <c r="E22" s="82" t="s">
        <v>713</v>
      </c>
      <c r="F22" s="135" t="s">
        <v>768</v>
      </c>
      <c r="G22" s="161">
        <v>399.1</v>
      </c>
      <c r="H22" s="161">
        <v>419.1</v>
      </c>
    </row>
    <row r="23" spans="1:8" ht="17.25" customHeight="1">
      <c r="A23" s="137" t="s">
        <v>765</v>
      </c>
      <c r="B23" s="51" t="s">
        <v>154</v>
      </c>
      <c r="C23" s="105" t="s">
        <v>157</v>
      </c>
      <c r="D23" s="105" t="s">
        <v>158</v>
      </c>
      <c r="E23" s="82" t="s">
        <v>713</v>
      </c>
      <c r="F23" s="135" t="s">
        <v>766</v>
      </c>
      <c r="G23" s="161">
        <v>10</v>
      </c>
      <c r="H23" s="161">
        <v>10</v>
      </c>
    </row>
    <row r="24" spans="1:8" ht="54" customHeight="1">
      <c r="A24" s="137" t="s">
        <v>170</v>
      </c>
      <c r="B24" s="51" t="s">
        <v>154</v>
      </c>
      <c r="C24" s="105" t="s">
        <v>157</v>
      </c>
      <c r="D24" s="105" t="s">
        <v>158</v>
      </c>
      <c r="E24" s="82" t="s">
        <v>718</v>
      </c>
      <c r="F24" s="135"/>
      <c r="G24" s="161">
        <f aca="true" t="shared" si="0" ref="G24:H27">G25</f>
        <v>56.4</v>
      </c>
      <c r="H24" s="161">
        <f t="shared" si="0"/>
        <v>62</v>
      </c>
    </row>
    <row r="25" spans="1:8" ht="24" customHeight="1">
      <c r="A25" s="137" t="s">
        <v>172</v>
      </c>
      <c r="B25" s="51" t="s">
        <v>154</v>
      </c>
      <c r="C25" s="105" t="s">
        <v>157</v>
      </c>
      <c r="D25" s="105" t="s">
        <v>158</v>
      </c>
      <c r="E25" s="82" t="s">
        <v>717</v>
      </c>
      <c r="F25" s="135"/>
      <c r="G25" s="161">
        <f>G27</f>
        <v>56.4</v>
      </c>
      <c r="H25" s="161">
        <f>H27</f>
        <v>62</v>
      </c>
    </row>
    <row r="26" spans="1:8" ht="24" customHeight="1">
      <c r="A26" s="137" t="s">
        <v>172</v>
      </c>
      <c r="B26" s="51" t="s">
        <v>154</v>
      </c>
      <c r="C26" s="105" t="s">
        <v>157</v>
      </c>
      <c r="D26" s="105" t="s">
        <v>158</v>
      </c>
      <c r="E26" s="104" t="s">
        <v>716</v>
      </c>
      <c r="F26" s="135"/>
      <c r="G26" s="161">
        <f>G27</f>
        <v>56.4</v>
      </c>
      <c r="H26" s="161">
        <f>H27</f>
        <v>62</v>
      </c>
    </row>
    <row r="27" spans="1:8" ht="111" customHeight="1">
      <c r="A27" s="139" t="s">
        <v>174</v>
      </c>
      <c r="B27" s="51" t="s">
        <v>154</v>
      </c>
      <c r="C27" s="105" t="s">
        <v>157</v>
      </c>
      <c r="D27" s="105" t="s">
        <v>158</v>
      </c>
      <c r="E27" s="82" t="s">
        <v>731</v>
      </c>
      <c r="F27" s="135"/>
      <c r="G27" s="161">
        <f t="shared" si="0"/>
        <v>56.4</v>
      </c>
      <c r="H27" s="161">
        <f t="shared" si="0"/>
        <v>62</v>
      </c>
    </row>
    <row r="28" spans="1:8" ht="18" customHeight="1">
      <c r="A28" s="73" t="s">
        <v>33</v>
      </c>
      <c r="B28" s="51" t="s">
        <v>154</v>
      </c>
      <c r="C28" s="105" t="s">
        <v>157</v>
      </c>
      <c r="D28" s="105" t="s">
        <v>158</v>
      </c>
      <c r="E28" s="82" t="s">
        <v>731</v>
      </c>
      <c r="F28" s="135" t="s">
        <v>371</v>
      </c>
      <c r="G28" s="97">
        <v>56.4</v>
      </c>
      <c r="H28" s="97">
        <v>62</v>
      </c>
    </row>
    <row r="29" spans="1:8" ht="18" customHeight="1">
      <c r="A29" s="44" t="s">
        <v>176</v>
      </c>
      <c r="B29" s="48" t="s">
        <v>29</v>
      </c>
      <c r="C29" s="73"/>
      <c r="D29" s="135"/>
      <c r="E29" s="82"/>
      <c r="F29" s="135"/>
      <c r="G29" s="95">
        <f>G30+G107+G115+G130+G163+G204+G251+G307+G318</f>
        <v>101899.79999999999</v>
      </c>
      <c r="H29" s="95">
        <f>H30+H107+H115+H130+H163+H204+H251+H307+H318</f>
        <v>108575.40000000001</v>
      </c>
    </row>
    <row r="30" spans="1:8" ht="18" customHeight="1">
      <c r="A30" s="133" t="s">
        <v>365</v>
      </c>
      <c r="B30" s="48" t="s">
        <v>29</v>
      </c>
      <c r="C30" s="101" t="s">
        <v>157</v>
      </c>
      <c r="D30" s="101" t="s">
        <v>758</v>
      </c>
      <c r="E30" s="82"/>
      <c r="F30" s="135"/>
      <c r="G30" s="95">
        <f>G31+G49+G55</f>
        <v>33289.399999999994</v>
      </c>
      <c r="H30" s="95">
        <f>H31+H49+H55</f>
        <v>35233.1</v>
      </c>
    </row>
    <row r="31" spans="1:8" ht="47.25" customHeight="1">
      <c r="A31" s="73" t="s">
        <v>372</v>
      </c>
      <c r="B31" s="51" t="s">
        <v>29</v>
      </c>
      <c r="C31" s="105" t="s">
        <v>157</v>
      </c>
      <c r="D31" s="105" t="s">
        <v>180</v>
      </c>
      <c r="E31" s="135"/>
      <c r="F31" s="135"/>
      <c r="G31" s="161">
        <f>G32</f>
        <v>17160.199999999997</v>
      </c>
      <c r="H31" s="161">
        <f>H32</f>
        <v>18153.1</v>
      </c>
    </row>
    <row r="32" spans="1:8" ht="18" customHeight="1">
      <c r="A32" s="73" t="s">
        <v>23</v>
      </c>
      <c r="B32" s="51" t="s">
        <v>29</v>
      </c>
      <c r="C32" s="105" t="s">
        <v>157</v>
      </c>
      <c r="D32" s="105" t="s">
        <v>180</v>
      </c>
      <c r="E32" s="82" t="s">
        <v>703</v>
      </c>
      <c r="F32" s="135"/>
      <c r="G32" s="161">
        <f>G33+G37+G45</f>
        <v>17160.199999999997</v>
      </c>
      <c r="H32" s="161">
        <f>H33+H37+H45</f>
        <v>18153.1</v>
      </c>
    </row>
    <row r="33" spans="1:8" ht="36.75" customHeight="1">
      <c r="A33" s="137" t="s">
        <v>319</v>
      </c>
      <c r="B33" s="51" t="s">
        <v>29</v>
      </c>
      <c r="C33" s="105" t="s">
        <v>157</v>
      </c>
      <c r="D33" s="105" t="s">
        <v>180</v>
      </c>
      <c r="E33" s="82" t="s">
        <v>709</v>
      </c>
      <c r="F33" s="135"/>
      <c r="G33" s="161">
        <f>G35</f>
        <v>1775.5</v>
      </c>
      <c r="H33" s="161">
        <f>H35</f>
        <v>1882</v>
      </c>
    </row>
    <row r="34" spans="1:8" ht="22.5" customHeight="1">
      <c r="A34" s="50" t="s">
        <v>172</v>
      </c>
      <c r="B34" s="51" t="s">
        <v>29</v>
      </c>
      <c r="C34" s="105" t="s">
        <v>157</v>
      </c>
      <c r="D34" s="105" t="s">
        <v>180</v>
      </c>
      <c r="E34" s="82" t="s">
        <v>708</v>
      </c>
      <c r="F34" s="135"/>
      <c r="G34" s="161">
        <f>G35</f>
        <v>1775.5</v>
      </c>
      <c r="H34" s="161">
        <f>H35</f>
        <v>1882</v>
      </c>
    </row>
    <row r="35" spans="1:8" ht="63" customHeight="1">
      <c r="A35" s="73" t="s">
        <v>322</v>
      </c>
      <c r="B35" s="51" t="s">
        <v>29</v>
      </c>
      <c r="C35" s="105" t="s">
        <v>157</v>
      </c>
      <c r="D35" s="105" t="s">
        <v>180</v>
      </c>
      <c r="E35" s="82" t="s">
        <v>710</v>
      </c>
      <c r="F35" s="135"/>
      <c r="G35" s="161">
        <f>G36</f>
        <v>1775.5</v>
      </c>
      <c r="H35" s="161">
        <f>H36</f>
        <v>1882</v>
      </c>
    </row>
    <row r="36" spans="1:8" ht="33.75" customHeight="1">
      <c r="A36" s="137" t="s">
        <v>764</v>
      </c>
      <c r="B36" s="51" t="s">
        <v>29</v>
      </c>
      <c r="C36" s="105" t="s">
        <v>157</v>
      </c>
      <c r="D36" s="105" t="s">
        <v>180</v>
      </c>
      <c r="E36" s="82" t="s">
        <v>710</v>
      </c>
      <c r="F36" s="135" t="s">
        <v>763</v>
      </c>
      <c r="G36" s="60">
        <v>1775.5</v>
      </c>
      <c r="H36" s="60">
        <v>1882</v>
      </c>
    </row>
    <row r="37" spans="1:8" ht="31.5">
      <c r="A37" s="73" t="s">
        <v>163</v>
      </c>
      <c r="B37" s="51" t="s">
        <v>29</v>
      </c>
      <c r="C37" s="105" t="s">
        <v>157</v>
      </c>
      <c r="D37" s="105" t="s">
        <v>180</v>
      </c>
      <c r="E37" s="82" t="s">
        <v>735</v>
      </c>
      <c r="F37" s="135"/>
      <c r="G37" s="161">
        <f>G39+G41</f>
        <v>15384.699999999999</v>
      </c>
      <c r="H37" s="161">
        <f>H39+H41</f>
        <v>16271.099999999999</v>
      </c>
    </row>
    <row r="38" spans="1:8" ht="15.75">
      <c r="A38" s="50" t="s">
        <v>172</v>
      </c>
      <c r="B38" s="51" t="s">
        <v>29</v>
      </c>
      <c r="C38" s="105" t="s">
        <v>157</v>
      </c>
      <c r="D38" s="105" t="s">
        <v>180</v>
      </c>
      <c r="E38" s="82" t="s">
        <v>711</v>
      </c>
      <c r="F38" s="135"/>
      <c r="G38" s="161">
        <f>G39+G41</f>
        <v>15384.699999999999</v>
      </c>
      <c r="H38" s="161">
        <f>H39+H41</f>
        <v>16271.099999999999</v>
      </c>
    </row>
    <row r="39" spans="1:8" ht="49.5" customHeight="1">
      <c r="A39" s="137" t="s">
        <v>324</v>
      </c>
      <c r="B39" s="51" t="s">
        <v>29</v>
      </c>
      <c r="C39" s="105" t="s">
        <v>157</v>
      </c>
      <c r="D39" s="105" t="s">
        <v>180</v>
      </c>
      <c r="E39" s="82" t="s">
        <v>712</v>
      </c>
      <c r="F39" s="135"/>
      <c r="G39" s="161">
        <f>G40</f>
        <v>12652.3</v>
      </c>
      <c r="H39" s="161">
        <f>H40</f>
        <v>13411.4</v>
      </c>
    </row>
    <row r="40" spans="1:8" ht="36" customHeight="1">
      <c r="A40" s="137" t="s">
        <v>764</v>
      </c>
      <c r="B40" s="51" t="s">
        <v>29</v>
      </c>
      <c r="C40" s="105" t="s">
        <v>157</v>
      </c>
      <c r="D40" s="105" t="s">
        <v>180</v>
      </c>
      <c r="E40" s="82" t="s">
        <v>712</v>
      </c>
      <c r="F40" s="135" t="s">
        <v>763</v>
      </c>
      <c r="G40" s="161">
        <v>12652.3</v>
      </c>
      <c r="H40" s="161">
        <v>13411.4</v>
      </c>
    </row>
    <row r="41" spans="1:8" ht="48" customHeight="1">
      <c r="A41" s="137" t="s">
        <v>165</v>
      </c>
      <c r="B41" s="51" t="s">
        <v>29</v>
      </c>
      <c r="C41" s="105" t="s">
        <v>157</v>
      </c>
      <c r="D41" s="105" t="s">
        <v>180</v>
      </c>
      <c r="E41" s="82" t="s">
        <v>713</v>
      </c>
      <c r="F41" s="135"/>
      <c r="G41" s="161">
        <f>G42+G43+G44</f>
        <v>2732.4</v>
      </c>
      <c r="H41" s="161">
        <f>H42+H43+H44</f>
        <v>2859.7</v>
      </c>
    </row>
    <row r="42" spans="1:8" ht="36" customHeight="1">
      <c r="A42" s="137" t="s">
        <v>764</v>
      </c>
      <c r="B42" s="51" t="s">
        <v>29</v>
      </c>
      <c r="C42" s="105" t="s">
        <v>157</v>
      </c>
      <c r="D42" s="105" t="s">
        <v>180</v>
      </c>
      <c r="E42" s="82" t="s">
        <v>713</v>
      </c>
      <c r="F42" s="135" t="s">
        <v>763</v>
      </c>
      <c r="G42" s="161">
        <v>123.9</v>
      </c>
      <c r="H42" s="161">
        <v>126</v>
      </c>
    </row>
    <row r="43" spans="1:8" ht="35.25" customHeight="1">
      <c r="A43" s="137" t="s">
        <v>767</v>
      </c>
      <c r="B43" s="51" t="s">
        <v>29</v>
      </c>
      <c r="C43" s="105" t="s">
        <v>157</v>
      </c>
      <c r="D43" s="105" t="s">
        <v>180</v>
      </c>
      <c r="E43" s="82" t="s">
        <v>713</v>
      </c>
      <c r="F43" s="135" t="s">
        <v>768</v>
      </c>
      <c r="G43" s="161">
        <v>2503.5</v>
      </c>
      <c r="H43" s="161">
        <v>2628.7</v>
      </c>
    </row>
    <row r="44" spans="1:8" ht="22.5" customHeight="1">
      <c r="A44" s="137" t="s">
        <v>765</v>
      </c>
      <c r="B44" s="51" t="s">
        <v>29</v>
      </c>
      <c r="C44" s="105" t="s">
        <v>157</v>
      </c>
      <c r="D44" s="105" t="s">
        <v>180</v>
      </c>
      <c r="E44" s="82" t="s">
        <v>713</v>
      </c>
      <c r="F44" s="135" t="s">
        <v>766</v>
      </c>
      <c r="G44" s="161">
        <v>105</v>
      </c>
      <c r="H44" s="161">
        <v>105</v>
      </c>
    </row>
    <row r="45" spans="1:8" ht="31.5" customHeight="1" hidden="1">
      <c r="A45" s="140" t="s">
        <v>326</v>
      </c>
      <c r="B45" s="140"/>
      <c r="C45" s="140"/>
      <c r="D45" s="135" t="s">
        <v>10</v>
      </c>
      <c r="E45" s="136" t="s">
        <v>327</v>
      </c>
      <c r="F45" s="135"/>
      <c r="G45" s="161"/>
      <c r="H45" s="161"/>
    </row>
    <row r="46" spans="1:8" ht="63.75" customHeight="1" hidden="1">
      <c r="A46" s="137" t="s">
        <v>328</v>
      </c>
      <c r="B46" s="137"/>
      <c r="C46" s="137"/>
      <c r="D46" s="135" t="s">
        <v>10</v>
      </c>
      <c r="E46" s="136" t="s">
        <v>329</v>
      </c>
      <c r="F46" s="135"/>
      <c r="G46" s="161"/>
      <c r="H46" s="161"/>
    </row>
    <row r="47" spans="1:8" ht="39" customHeight="1" hidden="1">
      <c r="A47" s="137" t="s">
        <v>160</v>
      </c>
      <c r="B47" s="137"/>
      <c r="C47" s="137"/>
      <c r="D47" s="135" t="s">
        <v>10</v>
      </c>
      <c r="E47" s="136" t="s">
        <v>329</v>
      </c>
      <c r="F47" s="135" t="s">
        <v>366</v>
      </c>
      <c r="G47" s="161"/>
      <c r="H47" s="161"/>
    </row>
    <row r="48" spans="1:8" ht="39.75" customHeight="1" hidden="1">
      <c r="A48" s="137" t="s">
        <v>168</v>
      </c>
      <c r="B48" s="137"/>
      <c r="C48" s="137"/>
      <c r="D48" s="135" t="s">
        <v>10</v>
      </c>
      <c r="E48" s="136" t="s">
        <v>329</v>
      </c>
      <c r="F48" s="135" t="s">
        <v>369</v>
      </c>
      <c r="G48" s="161"/>
      <c r="H48" s="161"/>
    </row>
    <row r="49" spans="1:8" ht="15.75">
      <c r="A49" s="73" t="s">
        <v>25</v>
      </c>
      <c r="B49" s="51" t="s">
        <v>29</v>
      </c>
      <c r="C49" s="105" t="s">
        <v>157</v>
      </c>
      <c r="D49" s="105" t="s">
        <v>216</v>
      </c>
      <c r="E49" s="135"/>
      <c r="F49" s="135"/>
      <c r="G49" s="161">
        <f>G50</f>
        <v>550</v>
      </c>
      <c r="H49" s="161">
        <f>H50</f>
        <v>600</v>
      </c>
    </row>
    <row r="50" spans="1:8" ht="54.75" customHeight="1">
      <c r="A50" s="137" t="s">
        <v>170</v>
      </c>
      <c r="B50" s="51" t="s">
        <v>29</v>
      </c>
      <c r="C50" s="105" t="s">
        <v>157</v>
      </c>
      <c r="D50" s="105" t="s">
        <v>216</v>
      </c>
      <c r="E50" s="82" t="s">
        <v>718</v>
      </c>
      <c r="F50" s="135"/>
      <c r="G50" s="161">
        <f>G53</f>
        <v>550</v>
      </c>
      <c r="H50" s="161">
        <f>H53</f>
        <v>600</v>
      </c>
    </row>
    <row r="51" spans="1:8" ht="19.5" customHeight="1">
      <c r="A51" s="50" t="s">
        <v>172</v>
      </c>
      <c r="B51" s="51" t="s">
        <v>29</v>
      </c>
      <c r="C51" s="105" t="s">
        <v>157</v>
      </c>
      <c r="D51" s="105" t="s">
        <v>216</v>
      </c>
      <c r="E51" s="82" t="s">
        <v>717</v>
      </c>
      <c r="F51" s="135"/>
      <c r="G51" s="161">
        <f aca="true" t="shared" si="1" ref="G51:H53">G52</f>
        <v>550</v>
      </c>
      <c r="H51" s="161">
        <f t="shared" si="1"/>
        <v>600</v>
      </c>
    </row>
    <row r="52" spans="1:8" ht="20.25" customHeight="1">
      <c r="A52" s="50" t="s">
        <v>172</v>
      </c>
      <c r="B52" s="51" t="s">
        <v>29</v>
      </c>
      <c r="C52" s="105" t="s">
        <v>157</v>
      </c>
      <c r="D52" s="105" t="s">
        <v>216</v>
      </c>
      <c r="E52" s="104" t="s">
        <v>716</v>
      </c>
      <c r="F52" s="135"/>
      <c r="G52" s="161">
        <f t="shared" si="1"/>
        <v>550</v>
      </c>
      <c r="H52" s="161">
        <f t="shared" si="1"/>
        <v>600</v>
      </c>
    </row>
    <row r="53" spans="1:8" ht="62.25" customHeight="1">
      <c r="A53" s="137" t="s">
        <v>334</v>
      </c>
      <c r="B53" s="51" t="s">
        <v>29</v>
      </c>
      <c r="C53" s="105" t="s">
        <v>157</v>
      </c>
      <c r="D53" s="105" t="s">
        <v>216</v>
      </c>
      <c r="E53" s="82" t="s">
        <v>720</v>
      </c>
      <c r="F53" s="135"/>
      <c r="G53" s="161">
        <f t="shared" si="1"/>
        <v>550</v>
      </c>
      <c r="H53" s="161">
        <f t="shared" si="1"/>
        <v>600</v>
      </c>
    </row>
    <row r="54" spans="1:8" ht="18.75" customHeight="1">
      <c r="A54" s="137" t="s">
        <v>336</v>
      </c>
      <c r="B54" s="51" t="s">
        <v>29</v>
      </c>
      <c r="C54" s="105" t="s">
        <v>157</v>
      </c>
      <c r="D54" s="105" t="s">
        <v>216</v>
      </c>
      <c r="E54" s="82" t="s">
        <v>720</v>
      </c>
      <c r="F54" s="135" t="s">
        <v>375</v>
      </c>
      <c r="G54" s="161">
        <v>550</v>
      </c>
      <c r="H54" s="161">
        <v>600</v>
      </c>
    </row>
    <row r="55" spans="1:8" ht="15.75">
      <c r="A55" s="73" t="s">
        <v>2</v>
      </c>
      <c r="B55" s="51" t="s">
        <v>29</v>
      </c>
      <c r="C55" s="105" t="s">
        <v>157</v>
      </c>
      <c r="D55" s="105" t="s">
        <v>201</v>
      </c>
      <c r="E55" s="141"/>
      <c r="F55" s="141"/>
      <c r="G55" s="161">
        <f>G56+G79+G82+G88</f>
        <v>15579.2</v>
      </c>
      <c r="H55" s="161">
        <f>H56+H79+H82+H88</f>
        <v>16480</v>
      </c>
    </row>
    <row r="56" spans="1:8" ht="46.5" customHeight="1">
      <c r="A56" s="73" t="s">
        <v>435</v>
      </c>
      <c r="B56" s="51" t="s">
        <v>29</v>
      </c>
      <c r="C56" s="105" t="s">
        <v>157</v>
      </c>
      <c r="D56" s="105" t="s">
        <v>201</v>
      </c>
      <c r="E56" s="197" t="s">
        <v>610</v>
      </c>
      <c r="F56" s="141"/>
      <c r="G56" s="161">
        <f>G57+G71</f>
        <v>645</v>
      </c>
      <c r="H56" s="161">
        <f>H57+H71</f>
        <v>705</v>
      </c>
    </row>
    <row r="57" spans="1:8" ht="46.5" customHeight="1">
      <c r="A57" s="73" t="s">
        <v>199</v>
      </c>
      <c r="B57" s="51" t="s">
        <v>29</v>
      </c>
      <c r="C57" s="105" t="s">
        <v>157</v>
      </c>
      <c r="D57" s="105" t="s">
        <v>201</v>
      </c>
      <c r="E57" s="197" t="s">
        <v>604</v>
      </c>
      <c r="F57" s="141"/>
      <c r="G57" s="161">
        <f>G58+G61+G63+G65+G67+G69</f>
        <v>645</v>
      </c>
      <c r="H57" s="161">
        <f>H58+H61+H63+H65+H67+H69</f>
        <v>705</v>
      </c>
    </row>
    <row r="58" spans="1:8" ht="16.5" customHeight="1">
      <c r="A58" s="56" t="s">
        <v>837</v>
      </c>
      <c r="B58" s="51" t="s">
        <v>29</v>
      </c>
      <c r="C58" s="105" t="s">
        <v>157</v>
      </c>
      <c r="D58" s="105" t="s">
        <v>201</v>
      </c>
      <c r="E58" s="197" t="s">
        <v>836</v>
      </c>
      <c r="F58" s="141"/>
      <c r="G58" s="161">
        <f>G59+G60</f>
        <v>475</v>
      </c>
      <c r="H58" s="161">
        <f>H59+H60</f>
        <v>525</v>
      </c>
    </row>
    <row r="59" spans="1:8" ht="31.5">
      <c r="A59" s="137" t="s">
        <v>767</v>
      </c>
      <c r="B59" s="51" t="s">
        <v>29</v>
      </c>
      <c r="C59" s="105" t="s">
        <v>157</v>
      </c>
      <c r="D59" s="105" t="s">
        <v>201</v>
      </c>
      <c r="E59" s="197" t="s">
        <v>836</v>
      </c>
      <c r="F59" s="135" t="s">
        <v>768</v>
      </c>
      <c r="G59" s="161">
        <v>450</v>
      </c>
      <c r="H59" s="161">
        <v>500</v>
      </c>
    </row>
    <row r="60" spans="1:8" ht="15.75">
      <c r="A60" s="73" t="s">
        <v>204</v>
      </c>
      <c r="B60" s="51" t="s">
        <v>29</v>
      </c>
      <c r="C60" s="105" t="s">
        <v>157</v>
      </c>
      <c r="D60" s="105" t="s">
        <v>201</v>
      </c>
      <c r="E60" s="197" t="s">
        <v>836</v>
      </c>
      <c r="F60" s="135" t="s">
        <v>376</v>
      </c>
      <c r="G60" s="161">
        <v>25</v>
      </c>
      <c r="H60" s="161">
        <v>25</v>
      </c>
    </row>
    <row r="61" spans="1:8" ht="17.25" customHeight="1">
      <c r="A61" s="73" t="s">
        <v>877</v>
      </c>
      <c r="B61" s="51" t="s">
        <v>29</v>
      </c>
      <c r="C61" s="105" t="s">
        <v>157</v>
      </c>
      <c r="D61" s="105" t="s">
        <v>201</v>
      </c>
      <c r="E61" s="197" t="s">
        <v>605</v>
      </c>
      <c r="F61" s="135"/>
      <c r="G61" s="161">
        <f>G62</f>
        <v>170</v>
      </c>
      <c r="H61" s="161">
        <f>H62</f>
        <v>180</v>
      </c>
    </row>
    <row r="62" spans="1:8" ht="31.5">
      <c r="A62" s="137" t="s">
        <v>767</v>
      </c>
      <c r="B62" s="51" t="s">
        <v>29</v>
      </c>
      <c r="C62" s="105" t="s">
        <v>157</v>
      </c>
      <c r="D62" s="105" t="s">
        <v>201</v>
      </c>
      <c r="E62" s="197" t="s">
        <v>605</v>
      </c>
      <c r="F62" s="135" t="s">
        <v>768</v>
      </c>
      <c r="G62" s="161">
        <v>170</v>
      </c>
      <c r="H62" s="161">
        <v>180</v>
      </c>
    </row>
    <row r="63" spans="1:8" ht="19.5" customHeight="1" hidden="1">
      <c r="A63" s="73" t="s">
        <v>207</v>
      </c>
      <c r="B63" s="51" t="s">
        <v>29</v>
      </c>
      <c r="C63" s="105" t="s">
        <v>157</v>
      </c>
      <c r="D63" s="105" t="s">
        <v>201</v>
      </c>
      <c r="E63" s="197" t="s">
        <v>208</v>
      </c>
      <c r="F63" s="135"/>
      <c r="G63" s="161">
        <f>G64</f>
        <v>0</v>
      </c>
      <c r="H63" s="161">
        <f>H64</f>
        <v>0</v>
      </c>
    </row>
    <row r="64" spans="1:8" ht="31.5" customHeight="1" hidden="1">
      <c r="A64" s="137" t="s">
        <v>168</v>
      </c>
      <c r="B64" s="51" t="s">
        <v>29</v>
      </c>
      <c r="C64" s="105" t="s">
        <v>157</v>
      </c>
      <c r="D64" s="105" t="s">
        <v>201</v>
      </c>
      <c r="E64" s="197" t="s">
        <v>208</v>
      </c>
      <c r="F64" s="135" t="s">
        <v>369</v>
      </c>
      <c r="G64" s="161">
        <v>0</v>
      </c>
      <c r="H64" s="161">
        <v>0</v>
      </c>
    </row>
    <row r="65" spans="1:8" ht="15.75" hidden="1">
      <c r="A65" s="73" t="s">
        <v>209</v>
      </c>
      <c r="B65" s="51" t="s">
        <v>29</v>
      </c>
      <c r="C65" s="105" t="s">
        <v>157</v>
      </c>
      <c r="D65" s="105" t="s">
        <v>201</v>
      </c>
      <c r="E65" s="197" t="s">
        <v>609</v>
      </c>
      <c r="F65" s="135"/>
      <c r="G65" s="161">
        <f>G66</f>
        <v>0</v>
      </c>
      <c r="H65" s="161">
        <f>H66</f>
        <v>0</v>
      </c>
    </row>
    <row r="66" spans="1:8" ht="15.75" hidden="1">
      <c r="A66" s="73" t="s">
        <v>204</v>
      </c>
      <c r="B66" s="51" t="s">
        <v>29</v>
      </c>
      <c r="C66" s="105" t="s">
        <v>157</v>
      </c>
      <c r="D66" s="105" t="s">
        <v>201</v>
      </c>
      <c r="E66" s="197" t="s">
        <v>609</v>
      </c>
      <c r="F66" s="135" t="s">
        <v>376</v>
      </c>
      <c r="G66" s="161">
        <v>0</v>
      </c>
      <c r="H66" s="161">
        <v>0</v>
      </c>
    </row>
    <row r="67" spans="1:8" ht="15.75" customHeight="1" hidden="1">
      <c r="A67" s="137" t="s">
        <v>211</v>
      </c>
      <c r="B67" s="51" t="s">
        <v>29</v>
      </c>
      <c r="C67" s="105" t="s">
        <v>157</v>
      </c>
      <c r="D67" s="105" t="s">
        <v>201</v>
      </c>
      <c r="E67" s="197" t="s">
        <v>212</v>
      </c>
      <c r="F67" s="135"/>
      <c r="G67" s="161">
        <f>G68</f>
        <v>0</v>
      </c>
      <c r="H67" s="161">
        <f>H68</f>
        <v>0</v>
      </c>
    </row>
    <row r="68" spans="1:8" ht="31.5" customHeight="1" hidden="1">
      <c r="A68" s="137" t="s">
        <v>168</v>
      </c>
      <c r="B68" s="51" t="s">
        <v>29</v>
      </c>
      <c r="C68" s="105" t="s">
        <v>157</v>
      </c>
      <c r="D68" s="105" t="s">
        <v>201</v>
      </c>
      <c r="E68" s="197" t="s">
        <v>212</v>
      </c>
      <c r="F68" s="135" t="s">
        <v>369</v>
      </c>
      <c r="G68" s="161">
        <v>0</v>
      </c>
      <c r="H68" s="161">
        <v>0</v>
      </c>
    </row>
    <row r="69" spans="1:8" ht="31.5" customHeight="1" hidden="1">
      <c r="A69" s="73" t="s">
        <v>213</v>
      </c>
      <c r="B69" s="51" t="s">
        <v>29</v>
      </c>
      <c r="C69" s="105" t="s">
        <v>157</v>
      </c>
      <c r="D69" s="105" t="s">
        <v>201</v>
      </c>
      <c r="E69" s="197" t="s">
        <v>214</v>
      </c>
      <c r="F69" s="135"/>
      <c r="G69" s="161">
        <f>G70</f>
        <v>0</v>
      </c>
      <c r="H69" s="161">
        <f>H70</f>
        <v>0</v>
      </c>
    </row>
    <row r="70" spans="1:8" ht="31.5" customHeight="1" hidden="1">
      <c r="A70" s="137" t="s">
        <v>168</v>
      </c>
      <c r="B70" s="51" t="s">
        <v>29</v>
      </c>
      <c r="C70" s="105" t="s">
        <v>157</v>
      </c>
      <c r="D70" s="105" t="s">
        <v>201</v>
      </c>
      <c r="E70" s="197" t="s">
        <v>214</v>
      </c>
      <c r="F70" s="135" t="s">
        <v>369</v>
      </c>
      <c r="G70" s="161">
        <v>0</v>
      </c>
      <c r="H70" s="161">
        <v>0</v>
      </c>
    </row>
    <row r="71" spans="1:8" ht="46.5" customHeight="1" hidden="1">
      <c r="A71" s="137" t="s">
        <v>390</v>
      </c>
      <c r="B71" s="51" t="s">
        <v>29</v>
      </c>
      <c r="C71" s="105" t="s">
        <v>157</v>
      </c>
      <c r="D71" s="105" t="s">
        <v>201</v>
      </c>
      <c r="E71" s="197" t="s">
        <v>645</v>
      </c>
      <c r="F71" s="135"/>
      <c r="G71" s="161">
        <f>G72+G74+G76</f>
        <v>0</v>
      </c>
      <c r="H71" s="161">
        <f>H72+H74+H76</f>
        <v>0</v>
      </c>
    </row>
    <row r="72" spans="1:8" ht="31.5" customHeight="1" hidden="1">
      <c r="A72" s="137" t="s">
        <v>257</v>
      </c>
      <c r="B72" s="51" t="s">
        <v>29</v>
      </c>
      <c r="C72" s="105" t="s">
        <v>157</v>
      </c>
      <c r="D72" s="105" t="s">
        <v>201</v>
      </c>
      <c r="E72" s="197" t="s">
        <v>258</v>
      </c>
      <c r="F72" s="135"/>
      <c r="G72" s="161">
        <f>G73</f>
        <v>0</v>
      </c>
      <c r="H72" s="161">
        <f>H73</f>
        <v>0</v>
      </c>
    </row>
    <row r="73" spans="1:8" ht="31.5" customHeight="1" hidden="1">
      <c r="A73" s="137" t="s">
        <v>168</v>
      </c>
      <c r="B73" s="51" t="s">
        <v>29</v>
      </c>
      <c r="C73" s="105" t="s">
        <v>157</v>
      </c>
      <c r="D73" s="105" t="s">
        <v>201</v>
      </c>
      <c r="E73" s="197" t="s">
        <v>258</v>
      </c>
      <c r="F73" s="135" t="s">
        <v>369</v>
      </c>
      <c r="G73" s="161">
        <v>0</v>
      </c>
      <c r="H73" s="161">
        <v>0</v>
      </c>
    </row>
    <row r="74" spans="1:8" ht="15.75" customHeight="1" hidden="1">
      <c r="A74" s="137" t="s">
        <v>259</v>
      </c>
      <c r="B74" s="51" t="s">
        <v>29</v>
      </c>
      <c r="C74" s="105" t="s">
        <v>157</v>
      </c>
      <c r="D74" s="105" t="s">
        <v>201</v>
      </c>
      <c r="E74" s="197" t="s">
        <v>260</v>
      </c>
      <c r="F74" s="135"/>
      <c r="G74" s="161">
        <f>G75</f>
        <v>0</v>
      </c>
      <c r="H74" s="161">
        <f>H75</f>
        <v>0</v>
      </c>
    </row>
    <row r="75" spans="1:8" ht="15.75" customHeight="1" hidden="1">
      <c r="A75" s="73" t="s">
        <v>204</v>
      </c>
      <c r="B75" s="51" t="s">
        <v>29</v>
      </c>
      <c r="C75" s="105" t="s">
        <v>157</v>
      </c>
      <c r="D75" s="105" t="s">
        <v>201</v>
      </c>
      <c r="E75" s="197" t="s">
        <v>260</v>
      </c>
      <c r="F75" s="135" t="s">
        <v>376</v>
      </c>
      <c r="G75" s="161">
        <v>0</v>
      </c>
      <c r="H75" s="161">
        <v>0</v>
      </c>
    </row>
    <row r="76" spans="1:8" ht="15.75" hidden="1">
      <c r="A76" s="139" t="s">
        <v>261</v>
      </c>
      <c r="B76" s="51" t="s">
        <v>29</v>
      </c>
      <c r="C76" s="105" t="s">
        <v>157</v>
      </c>
      <c r="D76" s="105" t="s">
        <v>201</v>
      </c>
      <c r="E76" s="197" t="s">
        <v>648</v>
      </c>
      <c r="F76" s="135"/>
      <c r="G76" s="161">
        <f>G77+G78</f>
        <v>0</v>
      </c>
      <c r="H76" s="161">
        <f>H77+H78</f>
        <v>0</v>
      </c>
    </row>
    <row r="77" spans="1:8" ht="31.5" hidden="1">
      <c r="A77" s="137" t="s">
        <v>767</v>
      </c>
      <c r="B77" s="51" t="s">
        <v>29</v>
      </c>
      <c r="C77" s="105" t="s">
        <v>157</v>
      </c>
      <c r="D77" s="105" t="s">
        <v>201</v>
      </c>
      <c r="E77" s="197" t="s">
        <v>648</v>
      </c>
      <c r="F77" s="135" t="s">
        <v>768</v>
      </c>
      <c r="G77" s="161">
        <v>0</v>
      </c>
      <c r="H77" s="161">
        <v>0</v>
      </c>
    </row>
    <row r="78" spans="1:8" ht="15.75" hidden="1">
      <c r="A78" s="73" t="s">
        <v>204</v>
      </c>
      <c r="B78" s="51" t="s">
        <v>29</v>
      </c>
      <c r="C78" s="105" t="s">
        <v>157</v>
      </c>
      <c r="D78" s="105" t="s">
        <v>201</v>
      </c>
      <c r="E78" s="197" t="s">
        <v>648</v>
      </c>
      <c r="F78" s="135" t="s">
        <v>376</v>
      </c>
      <c r="G78" s="161">
        <v>0</v>
      </c>
      <c r="H78" s="161">
        <v>0</v>
      </c>
    </row>
    <row r="79" spans="1:8" ht="63" customHeight="1">
      <c r="A79" s="73" t="s">
        <v>430</v>
      </c>
      <c r="B79" s="51" t="s">
        <v>29</v>
      </c>
      <c r="C79" s="105" t="s">
        <v>157</v>
      </c>
      <c r="D79" s="105" t="s">
        <v>201</v>
      </c>
      <c r="E79" s="104" t="s">
        <v>681</v>
      </c>
      <c r="F79" s="135"/>
      <c r="G79" s="161">
        <f>G80</f>
        <v>150</v>
      </c>
      <c r="H79" s="161">
        <f>H80</f>
        <v>200</v>
      </c>
    </row>
    <row r="80" spans="1:8" ht="31.5">
      <c r="A80" s="143" t="s">
        <v>299</v>
      </c>
      <c r="B80" s="51" t="s">
        <v>29</v>
      </c>
      <c r="C80" s="105" t="s">
        <v>157</v>
      </c>
      <c r="D80" s="105" t="s">
        <v>201</v>
      </c>
      <c r="E80" s="104" t="s">
        <v>682</v>
      </c>
      <c r="F80" s="135"/>
      <c r="G80" s="161">
        <f>G81</f>
        <v>150</v>
      </c>
      <c r="H80" s="161">
        <f>H81</f>
        <v>200</v>
      </c>
    </row>
    <row r="81" spans="1:8" ht="31.5">
      <c r="A81" s="137" t="s">
        <v>767</v>
      </c>
      <c r="B81" s="51" t="s">
        <v>29</v>
      </c>
      <c r="C81" s="105" t="s">
        <v>157</v>
      </c>
      <c r="D81" s="105" t="s">
        <v>201</v>
      </c>
      <c r="E81" s="104" t="s">
        <v>682</v>
      </c>
      <c r="F81" s="135" t="s">
        <v>768</v>
      </c>
      <c r="G81" s="161">
        <v>150</v>
      </c>
      <c r="H81" s="161">
        <v>200</v>
      </c>
    </row>
    <row r="82" spans="1:8" ht="15.75">
      <c r="A82" s="73" t="s">
        <v>23</v>
      </c>
      <c r="B82" s="51" t="s">
        <v>29</v>
      </c>
      <c r="C82" s="105" t="s">
        <v>157</v>
      </c>
      <c r="D82" s="105" t="s">
        <v>201</v>
      </c>
      <c r="E82" s="82" t="s">
        <v>703</v>
      </c>
      <c r="F82" s="135"/>
      <c r="G82" s="161">
        <f>G83</f>
        <v>598.5</v>
      </c>
      <c r="H82" s="161">
        <f>H83</f>
        <v>598.5</v>
      </c>
    </row>
    <row r="83" spans="1:8" ht="31.5">
      <c r="A83" s="137" t="s">
        <v>326</v>
      </c>
      <c r="B83" s="51" t="s">
        <v>29</v>
      </c>
      <c r="C83" s="105" t="s">
        <v>157</v>
      </c>
      <c r="D83" s="105" t="s">
        <v>201</v>
      </c>
      <c r="E83" s="82" t="s">
        <v>714</v>
      </c>
      <c r="F83" s="135"/>
      <c r="G83" s="161">
        <f>G85</f>
        <v>598.5</v>
      </c>
      <c r="H83" s="161">
        <f>H85</f>
        <v>598.5</v>
      </c>
    </row>
    <row r="84" spans="1:8" ht="15.75">
      <c r="A84" s="50" t="s">
        <v>172</v>
      </c>
      <c r="B84" s="51" t="s">
        <v>29</v>
      </c>
      <c r="C84" s="105" t="s">
        <v>157</v>
      </c>
      <c r="D84" s="105" t="s">
        <v>201</v>
      </c>
      <c r="E84" s="82" t="s">
        <v>715</v>
      </c>
      <c r="F84" s="135"/>
      <c r="G84" s="161">
        <f>G85</f>
        <v>598.5</v>
      </c>
      <c r="H84" s="161">
        <f>H85</f>
        <v>598.5</v>
      </c>
    </row>
    <row r="85" spans="1:8" ht="63">
      <c r="A85" s="137" t="s">
        <v>328</v>
      </c>
      <c r="B85" s="51" t="s">
        <v>29</v>
      </c>
      <c r="C85" s="105" t="s">
        <v>157</v>
      </c>
      <c r="D85" s="105" t="s">
        <v>201</v>
      </c>
      <c r="E85" s="82" t="s">
        <v>807</v>
      </c>
      <c r="F85" s="135"/>
      <c r="G85" s="161">
        <f>G86+G87</f>
        <v>598.5</v>
      </c>
      <c r="H85" s="161">
        <f>H86+H87</f>
        <v>598.5</v>
      </c>
    </row>
    <row r="86" spans="1:8" ht="31.5">
      <c r="A86" s="137" t="s">
        <v>764</v>
      </c>
      <c r="B86" s="51" t="s">
        <v>29</v>
      </c>
      <c r="C86" s="105" t="s">
        <v>157</v>
      </c>
      <c r="D86" s="105" t="s">
        <v>201</v>
      </c>
      <c r="E86" s="82" t="s">
        <v>807</v>
      </c>
      <c r="F86" s="135" t="s">
        <v>763</v>
      </c>
      <c r="G86" s="161">
        <v>553.3</v>
      </c>
      <c r="H86" s="161">
        <v>553.3</v>
      </c>
    </row>
    <row r="87" spans="1:8" ht="31.5">
      <c r="A87" s="137" t="s">
        <v>767</v>
      </c>
      <c r="B87" s="51" t="s">
        <v>29</v>
      </c>
      <c r="C87" s="105" t="s">
        <v>157</v>
      </c>
      <c r="D87" s="105" t="s">
        <v>201</v>
      </c>
      <c r="E87" s="82" t="s">
        <v>807</v>
      </c>
      <c r="F87" s="135" t="s">
        <v>768</v>
      </c>
      <c r="G87" s="161">
        <v>45.2</v>
      </c>
      <c r="H87" s="161">
        <v>45.2</v>
      </c>
    </row>
    <row r="88" spans="1:8" ht="51" customHeight="1">
      <c r="A88" s="137" t="s">
        <v>170</v>
      </c>
      <c r="B88" s="51" t="s">
        <v>29</v>
      </c>
      <c r="C88" s="105" t="s">
        <v>157</v>
      </c>
      <c r="D88" s="105" t="s">
        <v>201</v>
      </c>
      <c r="E88" s="82" t="s">
        <v>718</v>
      </c>
      <c r="F88" s="135"/>
      <c r="G88" s="161">
        <f>G89</f>
        <v>14185.7</v>
      </c>
      <c r="H88" s="161">
        <f>H89</f>
        <v>14976.5</v>
      </c>
    </row>
    <row r="89" spans="1:8" ht="19.5" customHeight="1">
      <c r="A89" s="137" t="s">
        <v>172</v>
      </c>
      <c r="B89" s="51" t="s">
        <v>29</v>
      </c>
      <c r="C89" s="105" t="s">
        <v>157</v>
      </c>
      <c r="D89" s="105" t="s">
        <v>201</v>
      </c>
      <c r="E89" s="82" t="s">
        <v>717</v>
      </c>
      <c r="F89" s="135"/>
      <c r="G89" s="161">
        <f>G92</f>
        <v>14185.7</v>
      </c>
      <c r="H89" s="161">
        <f>H92</f>
        <v>14976.5</v>
      </c>
    </row>
    <row r="90" spans="1:8" ht="62.25" customHeight="1" hidden="1">
      <c r="A90" s="137" t="s">
        <v>337</v>
      </c>
      <c r="B90" s="51" t="s">
        <v>29</v>
      </c>
      <c r="C90" s="105" t="s">
        <v>157</v>
      </c>
      <c r="D90" s="105" t="s">
        <v>201</v>
      </c>
      <c r="E90" s="136" t="s">
        <v>338</v>
      </c>
      <c r="F90" s="135"/>
      <c r="G90" s="161">
        <f>G91</f>
        <v>0</v>
      </c>
      <c r="H90" s="161">
        <f>H91</f>
        <v>0</v>
      </c>
    </row>
    <row r="91" spans="1:8" ht="21" customHeight="1" hidden="1">
      <c r="A91" s="137" t="s">
        <v>169</v>
      </c>
      <c r="B91" s="51" t="s">
        <v>29</v>
      </c>
      <c r="C91" s="105" t="s">
        <v>157</v>
      </c>
      <c r="D91" s="105" t="s">
        <v>201</v>
      </c>
      <c r="E91" s="136" t="s">
        <v>338</v>
      </c>
      <c r="F91" s="135" t="s">
        <v>370</v>
      </c>
      <c r="G91" s="161">
        <v>0</v>
      </c>
      <c r="H91" s="161">
        <v>0</v>
      </c>
    </row>
    <row r="92" spans="1:8" ht="21" customHeight="1">
      <c r="A92" s="137" t="s">
        <v>172</v>
      </c>
      <c r="B92" s="51" t="s">
        <v>29</v>
      </c>
      <c r="C92" s="105" t="s">
        <v>157</v>
      </c>
      <c r="D92" s="105" t="s">
        <v>201</v>
      </c>
      <c r="E92" s="104" t="s">
        <v>716</v>
      </c>
      <c r="F92" s="135"/>
      <c r="G92" s="161">
        <f>G93+G95+G99+G101+G103</f>
        <v>14185.7</v>
      </c>
      <c r="H92" s="161">
        <f>H93+H95+H99+H101+H103</f>
        <v>14976.5</v>
      </c>
    </row>
    <row r="93" spans="1:8" ht="85.5" customHeight="1">
      <c r="A93" s="137" t="s">
        <v>339</v>
      </c>
      <c r="B93" s="51" t="s">
        <v>29</v>
      </c>
      <c r="C93" s="105" t="s">
        <v>157</v>
      </c>
      <c r="D93" s="105" t="s">
        <v>201</v>
      </c>
      <c r="E93" s="82" t="s">
        <v>721</v>
      </c>
      <c r="F93" s="135"/>
      <c r="G93" s="161">
        <f>G94</f>
        <v>250</v>
      </c>
      <c r="H93" s="161">
        <f>H94</f>
        <v>250</v>
      </c>
    </row>
    <row r="94" spans="1:8" ht="31.5">
      <c r="A94" s="137" t="s">
        <v>767</v>
      </c>
      <c r="B94" s="51" t="s">
        <v>29</v>
      </c>
      <c r="C94" s="105" t="s">
        <v>157</v>
      </c>
      <c r="D94" s="105" t="s">
        <v>201</v>
      </c>
      <c r="E94" s="82" t="s">
        <v>721</v>
      </c>
      <c r="F94" s="135" t="s">
        <v>768</v>
      </c>
      <c r="G94" s="161">
        <v>250</v>
      </c>
      <c r="H94" s="161">
        <v>250</v>
      </c>
    </row>
    <row r="95" spans="1:8" ht="66" customHeight="1">
      <c r="A95" s="137" t="s">
        <v>378</v>
      </c>
      <c r="B95" s="51" t="s">
        <v>29</v>
      </c>
      <c r="C95" s="105" t="s">
        <v>157</v>
      </c>
      <c r="D95" s="105" t="s">
        <v>201</v>
      </c>
      <c r="E95" s="82" t="s">
        <v>722</v>
      </c>
      <c r="F95" s="135"/>
      <c r="G95" s="161">
        <f>G96</f>
        <v>23</v>
      </c>
      <c r="H95" s="161">
        <f>H96</f>
        <v>24</v>
      </c>
    </row>
    <row r="96" spans="1:8" ht="17.25" customHeight="1">
      <c r="A96" s="137" t="s">
        <v>169</v>
      </c>
      <c r="B96" s="51" t="s">
        <v>29</v>
      </c>
      <c r="C96" s="105" t="s">
        <v>157</v>
      </c>
      <c r="D96" s="105" t="s">
        <v>201</v>
      </c>
      <c r="E96" s="82" t="s">
        <v>722</v>
      </c>
      <c r="F96" s="135" t="s">
        <v>766</v>
      </c>
      <c r="G96" s="161">
        <v>23</v>
      </c>
      <c r="H96" s="161">
        <v>24</v>
      </c>
    </row>
    <row r="97" spans="1:8" ht="78.75" customHeight="1" hidden="1">
      <c r="A97" s="137" t="s">
        <v>343</v>
      </c>
      <c r="B97" s="51" t="s">
        <v>29</v>
      </c>
      <c r="C97" s="105" t="s">
        <v>157</v>
      </c>
      <c r="D97" s="105" t="s">
        <v>201</v>
      </c>
      <c r="E97" s="82" t="s">
        <v>754</v>
      </c>
      <c r="F97" s="135"/>
      <c r="G97" s="161">
        <f>G98</f>
        <v>0</v>
      </c>
      <c r="H97" s="161">
        <f>H98</f>
        <v>0</v>
      </c>
    </row>
    <row r="98" spans="1:8" ht="31.5" customHeight="1" hidden="1">
      <c r="A98" s="137" t="s">
        <v>168</v>
      </c>
      <c r="B98" s="51" t="s">
        <v>29</v>
      </c>
      <c r="C98" s="105" t="s">
        <v>157</v>
      </c>
      <c r="D98" s="105" t="s">
        <v>201</v>
      </c>
      <c r="E98" s="82" t="s">
        <v>754</v>
      </c>
      <c r="F98" s="135" t="s">
        <v>369</v>
      </c>
      <c r="G98" s="161">
        <v>0</v>
      </c>
      <c r="H98" s="161">
        <v>0</v>
      </c>
    </row>
    <row r="99" spans="1:8" ht="72" customHeight="1">
      <c r="A99" s="137" t="s">
        <v>345</v>
      </c>
      <c r="B99" s="51" t="s">
        <v>29</v>
      </c>
      <c r="C99" s="105" t="s">
        <v>157</v>
      </c>
      <c r="D99" s="105" t="s">
        <v>201</v>
      </c>
      <c r="E99" s="82" t="s">
        <v>723</v>
      </c>
      <c r="F99" s="135"/>
      <c r="G99" s="161">
        <f>G100</f>
        <v>47.2</v>
      </c>
      <c r="H99" s="161">
        <f>H100</f>
        <v>47.2</v>
      </c>
    </row>
    <row r="100" spans="1:8" ht="18" customHeight="1">
      <c r="A100" s="137" t="s">
        <v>204</v>
      </c>
      <c r="B100" s="51" t="s">
        <v>29</v>
      </c>
      <c r="C100" s="105" t="s">
        <v>157</v>
      </c>
      <c r="D100" s="105" t="s">
        <v>201</v>
      </c>
      <c r="E100" s="82" t="s">
        <v>723</v>
      </c>
      <c r="F100" s="135" t="s">
        <v>376</v>
      </c>
      <c r="G100" s="161">
        <v>47.2</v>
      </c>
      <c r="H100" s="161">
        <v>47.2</v>
      </c>
    </row>
    <row r="101" spans="1:8" ht="66" customHeight="1" hidden="1">
      <c r="A101" s="137" t="s">
        <v>347</v>
      </c>
      <c r="B101" s="51" t="s">
        <v>29</v>
      </c>
      <c r="C101" s="105" t="s">
        <v>157</v>
      </c>
      <c r="D101" s="105" t="s">
        <v>201</v>
      </c>
      <c r="E101" s="82" t="s">
        <v>755</v>
      </c>
      <c r="F101" s="135"/>
      <c r="G101" s="161">
        <f>G102</f>
        <v>0</v>
      </c>
      <c r="H101" s="161">
        <f>H102</f>
        <v>0</v>
      </c>
    </row>
    <row r="102" spans="1:8" ht="31.5" hidden="1">
      <c r="A102" s="137" t="s">
        <v>767</v>
      </c>
      <c r="B102" s="51" t="s">
        <v>29</v>
      </c>
      <c r="C102" s="105" t="s">
        <v>157</v>
      </c>
      <c r="D102" s="105" t="s">
        <v>201</v>
      </c>
      <c r="E102" s="82" t="s">
        <v>755</v>
      </c>
      <c r="F102" s="135" t="s">
        <v>768</v>
      </c>
      <c r="G102" s="161">
        <v>0</v>
      </c>
      <c r="H102" s="161">
        <v>0</v>
      </c>
    </row>
    <row r="103" spans="1:8" ht="63.75" customHeight="1">
      <c r="A103" s="137" t="s">
        <v>332</v>
      </c>
      <c r="B103" s="51" t="s">
        <v>29</v>
      </c>
      <c r="C103" s="105" t="s">
        <v>157</v>
      </c>
      <c r="D103" s="105" t="s">
        <v>201</v>
      </c>
      <c r="E103" s="82" t="s">
        <v>719</v>
      </c>
      <c r="F103" s="135"/>
      <c r="G103" s="161">
        <f>G104+G105+G106</f>
        <v>13865.5</v>
      </c>
      <c r="H103" s="161">
        <f>H104+H105+H106</f>
        <v>14655.3</v>
      </c>
    </row>
    <row r="104" spans="1:8" ht="15.75">
      <c r="A104" s="139" t="s">
        <v>771</v>
      </c>
      <c r="B104" s="51" t="s">
        <v>29</v>
      </c>
      <c r="C104" s="105" t="s">
        <v>157</v>
      </c>
      <c r="D104" s="105" t="s">
        <v>201</v>
      </c>
      <c r="E104" s="82" t="s">
        <v>719</v>
      </c>
      <c r="F104" s="135" t="s">
        <v>772</v>
      </c>
      <c r="G104" s="60">
        <v>9655.7</v>
      </c>
      <c r="H104" s="60">
        <v>10235.1</v>
      </c>
    </row>
    <row r="105" spans="1:8" ht="31.5">
      <c r="A105" s="137" t="s">
        <v>767</v>
      </c>
      <c r="B105" s="51" t="s">
        <v>29</v>
      </c>
      <c r="C105" s="105" t="s">
        <v>157</v>
      </c>
      <c r="D105" s="105" t="s">
        <v>201</v>
      </c>
      <c r="E105" s="82" t="s">
        <v>719</v>
      </c>
      <c r="F105" s="135" t="s">
        <v>768</v>
      </c>
      <c r="G105" s="161">
        <v>4207.8</v>
      </c>
      <c r="H105" s="161">
        <v>4418.2</v>
      </c>
    </row>
    <row r="106" spans="1:8" ht="18" customHeight="1">
      <c r="A106" s="137" t="s">
        <v>169</v>
      </c>
      <c r="B106" s="51" t="s">
        <v>29</v>
      </c>
      <c r="C106" s="105" t="s">
        <v>157</v>
      </c>
      <c r="D106" s="105" t="s">
        <v>201</v>
      </c>
      <c r="E106" s="82" t="s">
        <v>719</v>
      </c>
      <c r="F106" s="135" t="s">
        <v>766</v>
      </c>
      <c r="G106" s="161">
        <v>2</v>
      </c>
      <c r="H106" s="161">
        <v>2</v>
      </c>
    </row>
    <row r="107" spans="1:8" ht="15.75">
      <c r="A107" s="145" t="s">
        <v>381</v>
      </c>
      <c r="B107" s="48" t="s">
        <v>29</v>
      </c>
      <c r="C107" s="101" t="s">
        <v>189</v>
      </c>
      <c r="D107" s="101" t="s">
        <v>758</v>
      </c>
      <c r="E107" s="146"/>
      <c r="F107" s="146"/>
      <c r="G107" s="165">
        <f aca="true" t="shared" si="2" ref="G107:H109">G108</f>
        <v>0</v>
      </c>
      <c r="H107" s="165">
        <f t="shared" si="2"/>
        <v>0</v>
      </c>
    </row>
    <row r="108" spans="1:8" ht="15.75">
      <c r="A108" s="73" t="s">
        <v>115</v>
      </c>
      <c r="B108" s="51" t="s">
        <v>29</v>
      </c>
      <c r="C108" s="105" t="s">
        <v>189</v>
      </c>
      <c r="D108" s="105" t="s">
        <v>158</v>
      </c>
      <c r="E108" s="141"/>
      <c r="F108" s="141"/>
      <c r="G108" s="161">
        <f t="shared" si="2"/>
        <v>0</v>
      </c>
      <c r="H108" s="161">
        <f t="shared" si="2"/>
        <v>0</v>
      </c>
    </row>
    <row r="109" spans="1:8" ht="16.5" customHeight="1">
      <c r="A109" s="137" t="s">
        <v>23</v>
      </c>
      <c r="B109" s="51" t="s">
        <v>29</v>
      </c>
      <c r="C109" s="105" t="s">
        <v>189</v>
      </c>
      <c r="D109" s="105" t="s">
        <v>158</v>
      </c>
      <c r="E109" s="82" t="s">
        <v>703</v>
      </c>
      <c r="F109" s="141"/>
      <c r="G109" s="161">
        <f t="shared" si="2"/>
        <v>0</v>
      </c>
      <c r="H109" s="161">
        <f t="shared" si="2"/>
        <v>0</v>
      </c>
    </row>
    <row r="110" spans="1:8" ht="31.5">
      <c r="A110" s="137" t="s">
        <v>326</v>
      </c>
      <c r="B110" s="51" t="s">
        <v>29</v>
      </c>
      <c r="C110" s="105" t="s">
        <v>189</v>
      </c>
      <c r="D110" s="105" t="s">
        <v>158</v>
      </c>
      <c r="E110" s="82" t="s">
        <v>714</v>
      </c>
      <c r="F110" s="141"/>
      <c r="G110" s="161">
        <f>G112</f>
        <v>0</v>
      </c>
      <c r="H110" s="161">
        <f>H112</f>
        <v>0</v>
      </c>
    </row>
    <row r="111" spans="1:8" ht="15.75">
      <c r="A111" s="137" t="s">
        <v>172</v>
      </c>
      <c r="B111" s="51" t="s">
        <v>29</v>
      </c>
      <c r="C111" s="105" t="s">
        <v>189</v>
      </c>
      <c r="D111" s="105" t="s">
        <v>158</v>
      </c>
      <c r="E111" s="82" t="s">
        <v>715</v>
      </c>
      <c r="F111" s="141"/>
      <c r="G111" s="161">
        <f>G112</f>
        <v>0</v>
      </c>
      <c r="H111" s="161">
        <f>H112</f>
        <v>0</v>
      </c>
    </row>
    <row r="112" spans="1:8" ht="69" customHeight="1">
      <c r="A112" s="137" t="s">
        <v>328</v>
      </c>
      <c r="B112" s="51" t="s">
        <v>29</v>
      </c>
      <c r="C112" s="105" t="s">
        <v>189</v>
      </c>
      <c r="D112" s="105" t="s">
        <v>158</v>
      </c>
      <c r="E112" s="82" t="s">
        <v>806</v>
      </c>
      <c r="F112" s="141"/>
      <c r="G112" s="161">
        <f>G113+G114</f>
        <v>0</v>
      </c>
      <c r="H112" s="161">
        <f>H113+H114</f>
        <v>0</v>
      </c>
    </row>
    <row r="113" spans="1:8" ht="30.75" customHeight="1">
      <c r="A113" s="137" t="s">
        <v>764</v>
      </c>
      <c r="B113" s="51" t="s">
        <v>29</v>
      </c>
      <c r="C113" s="105" t="s">
        <v>189</v>
      </c>
      <c r="D113" s="105" t="s">
        <v>158</v>
      </c>
      <c r="E113" s="82" t="s">
        <v>806</v>
      </c>
      <c r="F113" s="135" t="s">
        <v>763</v>
      </c>
      <c r="G113" s="161">
        <v>0</v>
      </c>
      <c r="H113" s="161">
        <v>0</v>
      </c>
    </row>
    <row r="114" spans="1:8" ht="31.5">
      <c r="A114" s="137" t="s">
        <v>767</v>
      </c>
      <c r="B114" s="51" t="s">
        <v>29</v>
      </c>
      <c r="C114" s="105" t="s">
        <v>189</v>
      </c>
      <c r="D114" s="105" t="s">
        <v>158</v>
      </c>
      <c r="E114" s="82" t="s">
        <v>806</v>
      </c>
      <c r="F114" s="135" t="s">
        <v>768</v>
      </c>
      <c r="G114" s="161">
        <v>0</v>
      </c>
      <c r="H114" s="161">
        <v>0</v>
      </c>
    </row>
    <row r="115" spans="1:8" ht="28.5">
      <c r="A115" s="133" t="s">
        <v>382</v>
      </c>
      <c r="B115" s="48" t="s">
        <v>29</v>
      </c>
      <c r="C115" s="101" t="s">
        <v>158</v>
      </c>
      <c r="D115" s="101" t="s">
        <v>758</v>
      </c>
      <c r="E115" s="146"/>
      <c r="F115" s="146"/>
      <c r="G115" s="165">
        <f>G116</f>
        <v>1059</v>
      </c>
      <c r="H115" s="165">
        <f>H116</f>
        <v>1109</v>
      </c>
    </row>
    <row r="116" spans="1:8" ht="36" customHeight="1">
      <c r="A116" s="73" t="s">
        <v>26</v>
      </c>
      <c r="B116" s="51" t="s">
        <v>29</v>
      </c>
      <c r="C116" s="105" t="s">
        <v>158</v>
      </c>
      <c r="D116" s="105" t="s">
        <v>298</v>
      </c>
      <c r="E116" s="135"/>
      <c r="F116" s="135"/>
      <c r="G116" s="161">
        <f>G117</f>
        <v>1059</v>
      </c>
      <c r="H116" s="161">
        <f>H117</f>
        <v>1109</v>
      </c>
    </row>
    <row r="117" spans="1:8" ht="65.25" customHeight="1">
      <c r="A117" s="73" t="s">
        <v>430</v>
      </c>
      <c r="B117" s="51" t="s">
        <v>29</v>
      </c>
      <c r="C117" s="105" t="s">
        <v>158</v>
      </c>
      <c r="D117" s="105" t="s">
        <v>298</v>
      </c>
      <c r="E117" s="104" t="s">
        <v>681</v>
      </c>
      <c r="F117" s="135"/>
      <c r="G117" s="161">
        <f>G119+G122+G125+G128</f>
        <v>1059</v>
      </c>
      <c r="H117" s="161">
        <f>H119+H122+H125+H128</f>
        <v>1109</v>
      </c>
    </row>
    <row r="118" spans="1:8" ht="34.5" customHeight="1">
      <c r="A118" s="2" t="s">
        <v>683</v>
      </c>
      <c r="B118" s="51" t="s">
        <v>29</v>
      </c>
      <c r="C118" s="105" t="s">
        <v>158</v>
      </c>
      <c r="D118" s="105" t="s">
        <v>298</v>
      </c>
      <c r="E118" s="104" t="s">
        <v>680</v>
      </c>
      <c r="F118" s="135"/>
      <c r="G118" s="161">
        <f>G119</f>
        <v>226</v>
      </c>
      <c r="H118" s="161">
        <f>H119</f>
        <v>256</v>
      </c>
    </row>
    <row r="119" spans="1:8" ht="31.5">
      <c r="A119" s="73" t="s">
        <v>299</v>
      </c>
      <c r="B119" s="51" t="s">
        <v>29</v>
      </c>
      <c r="C119" s="105" t="s">
        <v>158</v>
      </c>
      <c r="D119" s="105" t="s">
        <v>298</v>
      </c>
      <c r="E119" s="104" t="s">
        <v>682</v>
      </c>
      <c r="F119" s="135"/>
      <c r="G119" s="161">
        <f>G120</f>
        <v>226</v>
      </c>
      <c r="H119" s="161">
        <f>H120</f>
        <v>256</v>
      </c>
    </row>
    <row r="120" spans="1:8" ht="31.5">
      <c r="A120" s="137" t="s">
        <v>767</v>
      </c>
      <c r="B120" s="51" t="s">
        <v>29</v>
      </c>
      <c r="C120" s="105" t="s">
        <v>158</v>
      </c>
      <c r="D120" s="105" t="s">
        <v>298</v>
      </c>
      <c r="E120" s="104" t="s">
        <v>682</v>
      </c>
      <c r="F120" s="135" t="s">
        <v>768</v>
      </c>
      <c r="G120" s="161">
        <v>226</v>
      </c>
      <c r="H120" s="161">
        <v>256</v>
      </c>
    </row>
    <row r="121" spans="1:8" ht="15.75">
      <c r="A121" s="2" t="s">
        <v>685</v>
      </c>
      <c r="B121" s="51" t="s">
        <v>29</v>
      </c>
      <c r="C121" s="105" t="s">
        <v>158</v>
      </c>
      <c r="D121" s="105" t="s">
        <v>298</v>
      </c>
      <c r="E121" s="104" t="s">
        <v>684</v>
      </c>
      <c r="F121" s="135"/>
      <c r="G121" s="161">
        <f>G122</f>
        <v>628</v>
      </c>
      <c r="H121" s="161">
        <f>H122</f>
        <v>633</v>
      </c>
    </row>
    <row r="122" spans="1:8" ht="15.75">
      <c r="A122" s="143" t="s">
        <v>301</v>
      </c>
      <c r="B122" s="51" t="s">
        <v>29</v>
      </c>
      <c r="C122" s="105" t="s">
        <v>158</v>
      </c>
      <c r="D122" s="105" t="s">
        <v>298</v>
      </c>
      <c r="E122" s="104" t="s">
        <v>686</v>
      </c>
      <c r="F122" s="135"/>
      <c r="G122" s="161">
        <f>G123</f>
        <v>628</v>
      </c>
      <c r="H122" s="161">
        <f>H123</f>
        <v>633</v>
      </c>
    </row>
    <row r="123" spans="1:8" ht="31.5">
      <c r="A123" s="137" t="s">
        <v>767</v>
      </c>
      <c r="B123" s="51" t="s">
        <v>29</v>
      </c>
      <c r="C123" s="105" t="s">
        <v>158</v>
      </c>
      <c r="D123" s="105" t="s">
        <v>298</v>
      </c>
      <c r="E123" s="104" t="s">
        <v>686</v>
      </c>
      <c r="F123" s="135" t="s">
        <v>768</v>
      </c>
      <c r="G123" s="161">
        <v>628</v>
      </c>
      <c r="H123" s="161">
        <v>633</v>
      </c>
    </row>
    <row r="124" spans="1:8" ht="15.75" hidden="1">
      <c r="A124" s="2" t="s">
        <v>687</v>
      </c>
      <c r="B124" s="51" t="s">
        <v>29</v>
      </c>
      <c r="C124" s="105" t="s">
        <v>158</v>
      </c>
      <c r="D124" s="105" t="s">
        <v>298</v>
      </c>
      <c r="E124" s="104" t="s">
        <v>689</v>
      </c>
      <c r="F124" s="135"/>
      <c r="G124" s="161">
        <f>G125</f>
        <v>0</v>
      </c>
      <c r="H124" s="161">
        <f>H125</f>
        <v>0</v>
      </c>
    </row>
    <row r="125" spans="1:8" ht="15.75" hidden="1">
      <c r="A125" s="143" t="s">
        <v>303</v>
      </c>
      <c r="B125" s="51" t="s">
        <v>29</v>
      </c>
      <c r="C125" s="105" t="s">
        <v>158</v>
      </c>
      <c r="D125" s="105" t="s">
        <v>298</v>
      </c>
      <c r="E125" s="104" t="s">
        <v>691</v>
      </c>
      <c r="F125" s="135"/>
      <c r="G125" s="161">
        <f>G126</f>
        <v>0</v>
      </c>
      <c r="H125" s="161">
        <f>H126</f>
        <v>0</v>
      </c>
    </row>
    <row r="126" spans="1:8" ht="31.5" hidden="1">
      <c r="A126" s="137" t="s">
        <v>767</v>
      </c>
      <c r="B126" s="51" t="s">
        <v>29</v>
      </c>
      <c r="C126" s="105" t="s">
        <v>158</v>
      </c>
      <c r="D126" s="105" t="s">
        <v>298</v>
      </c>
      <c r="E126" s="104" t="s">
        <v>691</v>
      </c>
      <c r="F126" s="135" t="s">
        <v>768</v>
      </c>
      <c r="G126" s="161">
        <v>0</v>
      </c>
      <c r="H126" s="161">
        <v>0</v>
      </c>
    </row>
    <row r="127" spans="1:8" ht="15.75">
      <c r="A127" s="2" t="s">
        <v>688</v>
      </c>
      <c r="B127" s="51" t="s">
        <v>29</v>
      </c>
      <c r="C127" s="105" t="s">
        <v>158</v>
      </c>
      <c r="D127" s="105" t="s">
        <v>298</v>
      </c>
      <c r="E127" s="104" t="s">
        <v>690</v>
      </c>
      <c r="F127" s="135"/>
      <c r="G127" s="161">
        <f>G128</f>
        <v>205</v>
      </c>
      <c r="H127" s="161">
        <f>H128</f>
        <v>220</v>
      </c>
    </row>
    <row r="128" spans="1:8" ht="15.75">
      <c r="A128" s="143" t="s">
        <v>305</v>
      </c>
      <c r="B128" s="51" t="s">
        <v>29</v>
      </c>
      <c r="C128" s="105" t="s">
        <v>158</v>
      </c>
      <c r="D128" s="105" t="s">
        <v>298</v>
      </c>
      <c r="E128" s="104" t="s">
        <v>692</v>
      </c>
      <c r="F128" s="135"/>
      <c r="G128" s="161">
        <f>G129</f>
        <v>205</v>
      </c>
      <c r="H128" s="161">
        <f>H129</f>
        <v>220</v>
      </c>
    </row>
    <row r="129" spans="1:8" ht="31.5">
      <c r="A129" s="137" t="s">
        <v>767</v>
      </c>
      <c r="B129" s="51" t="s">
        <v>29</v>
      </c>
      <c r="C129" s="105" t="s">
        <v>158</v>
      </c>
      <c r="D129" s="105" t="s">
        <v>298</v>
      </c>
      <c r="E129" s="104" t="s">
        <v>692</v>
      </c>
      <c r="F129" s="135" t="s">
        <v>768</v>
      </c>
      <c r="G129" s="161">
        <v>205</v>
      </c>
      <c r="H129" s="161">
        <v>220</v>
      </c>
    </row>
    <row r="130" spans="1:8" ht="15.75">
      <c r="A130" s="133" t="s">
        <v>383</v>
      </c>
      <c r="B130" s="48" t="s">
        <v>29</v>
      </c>
      <c r="C130" s="101" t="s">
        <v>180</v>
      </c>
      <c r="D130" s="101" t="s">
        <v>758</v>
      </c>
      <c r="E130" s="134"/>
      <c r="F130" s="134"/>
      <c r="G130" s="165">
        <f>G131+G137+G146</f>
        <v>15700</v>
      </c>
      <c r="H130" s="165">
        <f>H131+H137+H146</f>
        <v>8750</v>
      </c>
    </row>
    <row r="131" spans="1:8" ht="15.75">
      <c r="A131" s="73" t="s">
        <v>27</v>
      </c>
      <c r="B131" s="51" t="s">
        <v>29</v>
      </c>
      <c r="C131" s="105" t="s">
        <v>180</v>
      </c>
      <c r="D131" s="105" t="s">
        <v>189</v>
      </c>
      <c r="E131" s="135"/>
      <c r="F131" s="135"/>
      <c r="G131" s="161">
        <f aca="true" t="shared" si="3" ref="G131:H135">G132</f>
        <v>20</v>
      </c>
      <c r="H131" s="161">
        <f t="shared" si="3"/>
        <v>20</v>
      </c>
    </row>
    <row r="132" spans="1:8" ht="49.5" customHeight="1">
      <c r="A132" s="137" t="s">
        <v>170</v>
      </c>
      <c r="B132" s="51" t="s">
        <v>29</v>
      </c>
      <c r="C132" s="105" t="s">
        <v>180</v>
      </c>
      <c r="D132" s="105" t="s">
        <v>189</v>
      </c>
      <c r="E132" s="82" t="s">
        <v>718</v>
      </c>
      <c r="F132" s="135"/>
      <c r="G132" s="161">
        <f t="shared" si="3"/>
        <v>20</v>
      </c>
      <c r="H132" s="161">
        <f t="shared" si="3"/>
        <v>20</v>
      </c>
    </row>
    <row r="133" spans="1:8" ht="15.75">
      <c r="A133" s="73" t="s">
        <v>172</v>
      </c>
      <c r="B133" s="51" t="s">
        <v>29</v>
      </c>
      <c r="C133" s="105" t="s">
        <v>180</v>
      </c>
      <c r="D133" s="105" t="s">
        <v>189</v>
      </c>
      <c r="E133" s="82" t="s">
        <v>717</v>
      </c>
      <c r="F133" s="135"/>
      <c r="G133" s="161">
        <f>G135</f>
        <v>20</v>
      </c>
      <c r="H133" s="161">
        <f>H135</f>
        <v>20</v>
      </c>
    </row>
    <row r="134" spans="1:8" ht="15.75">
      <c r="A134" s="73" t="s">
        <v>172</v>
      </c>
      <c r="B134" s="51" t="s">
        <v>29</v>
      </c>
      <c r="C134" s="105" t="s">
        <v>180</v>
      </c>
      <c r="D134" s="105" t="s">
        <v>189</v>
      </c>
      <c r="E134" s="104" t="s">
        <v>716</v>
      </c>
      <c r="F134" s="135"/>
      <c r="G134" s="161">
        <f>G135</f>
        <v>20</v>
      </c>
      <c r="H134" s="161">
        <f>H135</f>
        <v>20</v>
      </c>
    </row>
    <row r="135" spans="1:8" ht="93" customHeight="1">
      <c r="A135" s="73" t="s">
        <v>349</v>
      </c>
      <c r="B135" s="51" t="s">
        <v>29</v>
      </c>
      <c r="C135" s="105" t="s">
        <v>180</v>
      </c>
      <c r="D135" s="105" t="s">
        <v>189</v>
      </c>
      <c r="E135" s="82" t="s">
        <v>724</v>
      </c>
      <c r="F135" s="135"/>
      <c r="G135" s="161">
        <f t="shared" si="3"/>
        <v>20</v>
      </c>
      <c r="H135" s="161">
        <f t="shared" si="3"/>
        <v>20</v>
      </c>
    </row>
    <row r="136" spans="1:8" ht="31.5">
      <c r="A136" s="11" t="s">
        <v>193</v>
      </c>
      <c r="B136" s="51" t="s">
        <v>29</v>
      </c>
      <c r="C136" s="105" t="s">
        <v>180</v>
      </c>
      <c r="D136" s="105" t="s">
        <v>189</v>
      </c>
      <c r="E136" s="82" t="s">
        <v>724</v>
      </c>
      <c r="F136" s="135" t="s">
        <v>385</v>
      </c>
      <c r="G136" s="161">
        <v>20</v>
      </c>
      <c r="H136" s="161">
        <v>20</v>
      </c>
    </row>
    <row r="137" spans="1:8" ht="15.75">
      <c r="A137" s="73" t="s">
        <v>111</v>
      </c>
      <c r="B137" s="51" t="s">
        <v>29</v>
      </c>
      <c r="C137" s="105" t="s">
        <v>180</v>
      </c>
      <c r="D137" s="105" t="s">
        <v>298</v>
      </c>
      <c r="E137" s="135"/>
      <c r="F137" s="135"/>
      <c r="G137" s="161">
        <f>G138+G142</f>
        <v>14080</v>
      </c>
      <c r="H137" s="161">
        <f>H138+H142</f>
        <v>7580</v>
      </c>
    </row>
    <row r="138" spans="1:8" ht="47.25">
      <c r="A138" s="139" t="s">
        <v>429</v>
      </c>
      <c r="B138" s="51" t="s">
        <v>29</v>
      </c>
      <c r="C138" s="105" t="s">
        <v>180</v>
      </c>
      <c r="D138" s="105" t="s">
        <v>298</v>
      </c>
      <c r="E138" s="104" t="s">
        <v>696</v>
      </c>
      <c r="F138" s="135"/>
      <c r="G138" s="161">
        <f>G140</f>
        <v>14000</v>
      </c>
      <c r="H138" s="161">
        <f>H140</f>
        <v>7500</v>
      </c>
    </row>
    <row r="139" spans="1:8" ht="15.75">
      <c r="A139" s="2" t="s">
        <v>694</v>
      </c>
      <c r="B139" s="51" t="s">
        <v>29</v>
      </c>
      <c r="C139" s="105" t="s">
        <v>180</v>
      </c>
      <c r="D139" s="105" t="s">
        <v>298</v>
      </c>
      <c r="E139" s="104" t="s">
        <v>699</v>
      </c>
      <c r="F139" s="135"/>
      <c r="G139" s="161">
        <f>G140</f>
        <v>14000</v>
      </c>
      <c r="H139" s="161">
        <f>H140</f>
        <v>7500</v>
      </c>
    </row>
    <row r="140" spans="1:8" ht="15.75">
      <c r="A140" s="147" t="s">
        <v>310</v>
      </c>
      <c r="B140" s="51" t="s">
        <v>29</v>
      </c>
      <c r="C140" s="105" t="s">
        <v>180</v>
      </c>
      <c r="D140" s="105" t="s">
        <v>298</v>
      </c>
      <c r="E140" s="104" t="s">
        <v>701</v>
      </c>
      <c r="F140" s="135"/>
      <c r="G140" s="161">
        <f>G141</f>
        <v>14000</v>
      </c>
      <c r="H140" s="161">
        <f>H141</f>
        <v>7500</v>
      </c>
    </row>
    <row r="141" spans="1:8" ht="31.5">
      <c r="A141" s="137" t="s">
        <v>767</v>
      </c>
      <c r="B141" s="51" t="s">
        <v>29</v>
      </c>
      <c r="C141" s="105" t="s">
        <v>180</v>
      </c>
      <c r="D141" s="105" t="s">
        <v>298</v>
      </c>
      <c r="E141" s="104" t="s">
        <v>701</v>
      </c>
      <c r="F141" s="135" t="s">
        <v>768</v>
      </c>
      <c r="G141" s="161">
        <v>14000</v>
      </c>
      <c r="H141" s="161">
        <v>7500</v>
      </c>
    </row>
    <row r="142" spans="1:8" ht="47.25">
      <c r="A142" s="50" t="s">
        <v>736</v>
      </c>
      <c r="B142" s="51" t="s">
        <v>29</v>
      </c>
      <c r="C142" s="105" t="s">
        <v>180</v>
      </c>
      <c r="D142" s="105" t="s">
        <v>298</v>
      </c>
      <c r="E142" s="104" t="s">
        <v>737</v>
      </c>
      <c r="F142" s="82"/>
      <c r="G142" s="161">
        <f aca="true" t="shared" si="4" ref="G142:H144">G143</f>
        <v>80</v>
      </c>
      <c r="H142" s="161">
        <f t="shared" si="4"/>
        <v>80</v>
      </c>
    </row>
    <row r="143" spans="1:8" ht="15.75">
      <c r="A143" s="2" t="s">
        <v>739</v>
      </c>
      <c r="B143" s="51" t="s">
        <v>29</v>
      </c>
      <c r="C143" s="105" t="s">
        <v>180</v>
      </c>
      <c r="D143" s="105" t="s">
        <v>298</v>
      </c>
      <c r="E143" s="106" t="s">
        <v>740</v>
      </c>
      <c r="F143" s="104"/>
      <c r="G143" s="161">
        <f t="shared" si="4"/>
        <v>80</v>
      </c>
      <c r="H143" s="161">
        <f t="shared" si="4"/>
        <v>80</v>
      </c>
    </row>
    <row r="144" spans="1:8" ht="15.75">
      <c r="A144" s="50" t="s">
        <v>738</v>
      </c>
      <c r="B144" s="51" t="s">
        <v>29</v>
      </c>
      <c r="C144" s="105" t="s">
        <v>180</v>
      </c>
      <c r="D144" s="105" t="s">
        <v>298</v>
      </c>
      <c r="E144" s="104" t="s">
        <v>741</v>
      </c>
      <c r="F144" s="104"/>
      <c r="G144" s="161">
        <f t="shared" si="4"/>
        <v>80</v>
      </c>
      <c r="H144" s="161">
        <f t="shared" si="4"/>
        <v>80</v>
      </c>
    </row>
    <row r="145" spans="1:8" ht="31.5">
      <c r="A145" s="137" t="s">
        <v>767</v>
      </c>
      <c r="B145" s="51" t="s">
        <v>29</v>
      </c>
      <c r="C145" s="105" t="s">
        <v>180</v>
      </c>
      <c r="D145" s="105" t="s">
        <v>298</v>
      </c>
      <c r="E145" s="104" t="s">
        <v>741</v>
      </c>
      <c r="F145" s="46">
        <v>240</v>
      </c>
      <c r="G145" s="161">
        <v>80</v>
      </c>
      <c r="H145" s="161">
        <v>80</v>
      </c>
    </row>
    <row r="146" spans="1:8" ht="15.75">
      <c r="A146" s="73" t="s">
        <v>3</v>
      </c>
      <c r="B146" s="51" t="s">
        <v>29</v>
      </c>
      <c r="C146" s="105" t="s">
        <v>180</v>
      </c>
      <c r="D146" s="105" t="s">
        <v>181</v>
      </c>
      <c r="E146" s="135"/>
      <c r="F146" s="135"/>
      <c r="G146" s="161">
        <f>G147+G153+G156</f>
        <v>1600</v>
      </c>
      <c r="H146" s="161">
        <f>H147+H153+H156</f>
        <v>1150</v>
      </c>
    </row>
    <row r="147" spans="1:8" ht="45.75" customHeight="1" hidden="1">
      <c r="A147" s="139" t="s">
        <v>441</v>
      </c>
      <c r="B147" s="139"/>
      <c r="C147" s="139"/>
      <c r="D147" s="135" t="s">
        <v>14</v>
      </c>
      <c r="E147" s="142" t="s">
        <v>177</v>
      </c>
      <c r="F147" s="135"/>
      <c r="G147" s="161">
        <f>G148</f>
        <v>0</v>
      </c>
      <c r="H147" s="161">
        <f>H148</f>
        <v>0</v>
      </c>
    </row>
    <row r="148" spans="1:8" ht="51.75" customHeight="1" hidden="1">
      <c r="A148" s="148" t="s">
        <v>178</v>
      </c>
      <c r="B148" s="148"/>
      <c r="C148" s="148"/>
      <c r="D148" s="135" t="s">
        <v>14</v>
      </c>
      <c r="E148" s="142" t="s">
        <v>179</v>
      </c>
      <c r="F148" s="135"/>
      <c r="G148" s="161">
        <f>G149+G151</f>
        <v>0</v>
      </c>
      <c r="H148" s="161">
        <f>H149+H151</f>
        <v>0</v>
      </c>
    </row>
    <row r="149" spans="1:8" ht="31.5" customHeight="1" hidden="1">
      <c r="A149" s="139" t="s">
        <v>182</v>
      </c>
      <c r="B149" s="139"/>
      <c r="C149" s="139"/>
      <c r="D149" s="135" t="s">
        <v>14</v>
      </c>
      <c r="E149" s="135" t="s">
        <v>183</v>
      </c>
      <c r="F149" s="135"/>
      <c r="G149" s="161">
        <f>G150</f>
        <v>0</v>
      </c>
      <c r="H149" s="161">
        <f>H150</f>
        <v>0</v>
      </c>
    </row>
    <row r="150" spans="1:8" ht="31.5" customHeight="1" hidden="1">
      <c r="A150" s="139" t="s">
        <v>168</v>
      </c>
      <c r="B150" s="139"/>
      <c r="C150" s="139"/>
      <c r="D150" s="135" t="s">
        <v>14</v>
      </c>
      <c r="E150" s="135" t="s">
        <v>183</v>
      </c>
      <c r="F150" s="135" t="s">
        <v>369</v>
      </c>
      <c r="G150" s="161">
        <v>0</v>
      </c>
      <c r="H150" s="161">
        <v>0</v>
      </c>
    </row>
    <row r="151" spans="1:8" ht="31.5" customHeight="1" hidden="1">
      <c r="A151" s="139" t="s">
        <v>187</v>
      </c>
      <c r="B151" s="139"/>
      <c r="C151" s="139"/>
      <c r="D151" s="135" t="s">
        <v>14</v>
      </c>
      <c r="E151" s="142" t="s">
        <v>188</v>
      </c>
      <c r="F151" s="142"/>
      <c r="G151" s="161">
        <f>G152</f>
        <v>0</v>
      </c>
      <c r="H151" s="161">
        <f>H152</f>
        <v>0</v>
      </c>
    </row>
    <row r="152" spans="1:8" ht="31.5" customHeight="1" hidden="1">
      <c r="A152" s="139" t="s">
        <v>168</v>
      </c>
      <c r="B152" s="139"/>
      <c r="C152" s="139"/>
      <c r="D152" s="135" t="s">
        <v>14</v>
      </c>
      <c r="E152" s="142" t="s">
        <v>188</v>
      </c>
      <c r="F152" s="142">
        <v>244</v>
      </c>
      <c r="G152" s="161">
        <v>0</v>
      </c>
      <c r="H152" s="161">
        <v>0</v>
      </c>
    </row>
    <row r="153" spans="1:8" ht="63" customHeight="1" hidden="1">
      <c r="A153" s="139" t="s">
        <v>315</v>
      </c>
      <c r="B153" s="139"/>
      <c r="C153" s="139"/>
      <c r="D153" s="135" t="s">
        <v>14</v>
      </c>
      <c r="E153" s="142" t="s">
        <v>316</v>
      </c>
      <c r="F153" s="135"/>
      <c r="G153" s="161">
        <f>G154</f>
        <v>0</v>
      </c>
      <c r="H153" s="161">
        <f>H154</f>
        <v>0</v>
      </c>
    </row>
    <row r="154" spans="1:8" ht="33" customHeight="1" hidden="1">
      <c r="A154" s="139" t="s">
        <v>317</v>
      </c>
      <c r="B154" s="139"/>
      <c r="C154" s="139"/>
      <c r="D154" s="135" t="s">
        <v>14</v>
      </c>
      <c r="E154" s="135" t="s">
        <v>318</v>
      </c>
      <c r="F154" s="135"/>
      <c r="G154" s="161">
        <f>G155</f>
        <v>0</v>
      </c>
      <c r="H154" s="161">
        <f>H155</f>
        <v>0</v>
      </c>
    </row>
    <row r="155" spans="1:8" ht="15.75" customHeight="1" hidden="1">
      <c r="A155" s="73" t="s">
        <v>219</v>
      </c>
      <c r="B155" s="73"/>
      <c r="C155" s="73"/>
      <c r="D155" s="135" t="s">
        <v>14</v>
      </c>
      <c r="E155" s="135" t="s">
        <v>318</v>
      </c>
      <c r="F155" s="135" t="s">
        <v>370</v>
      </c>
      <c r="G155" s="161">
        <v>0</v>
      </c>
      <c r="H155" s="161">
        <v>0</v>
      </c>
    </row>
    <row r="156" spans="1:8" ht="54.75" customHeight="1">
      <c r="A156" s="137" t="s">
        <v>170</v>
      </c>
      <c r="B156" s="51" t="s">
        <v>29</v>
      </c>
      <c r="C156" s="105" t="s">
        <v>180</v>
      </c>
      <c r="D156" s="105" t="s">
        <v>181</v>
      </c>
      <c r="E156" s="82" t="s">
        <v>718</v>
      </c>
      <c r="F156" s="135"/>
      <c r="G156" s="161">
        <f>G157</f>
        <v>1600</v>
      </c>
      <c r="H156" s="161">
        <f>H157</f>
        <v>1150</v>
      </c>
    </row>
    <row r="157" spans="1:8" ht="16.5" customHeight="1">
      <c r="A157" s="137" t="s">
        <v>172</v>
      </c>
      <c r="B157" s="51" t="s">
        <v>29</v>
      </c>
      <c r="C157" s="105" t="s">
        <v>180</v>
      </c>
      <c r="D157" s="105" t="s">
        <v>181</v>
      </c>
      <c r="E157" s="82" t="s">
        <v>717</v>
      </c>
      <c r="F157" s="135"/>
      <c r="G157" s="161">
        <f>G159+G161</f>
        <v>1600</v>
      </c>
      <c r="H157" s="161">
        <f>H159+H161</f>
        <v>1150</v>
      </c>
    </row>
    <row r="158" spans="1:8" ht="16.5" customHeight="1">
      <c r="A158" s="137" t="s">
        <v>172</v>
      </c>
      <c r="B158" s="51" t="s">
        <v>29</v>
      </c>
      <c r="C158" s="105" t="s">
        <v>180</v>
      </c>
      <c r="D158" s="105" t="s">
        <v>181</v>
      </c>
      <c r="E158" s="104" t="s">
        <v>716</v>
      </c>
      <c r="F158" s="135"/>
      <c r="G158" s="161">
        <f>G159+G161</f>
        <v>1600</v>
      </c>
      <c r="H158" s="161">
        <f>H159+H161</f>
        <v>1150</v>
      </c>
    </row>
    <row r="159" spans="1:8" ht="68.25" customHeight="1">
      <c r="A159" s="137" t="s">
        <v>351</v>
      </c>
      <c r="B159" s="51" t="s">
        <v>29</v>
      </c>
      <c r="C159" s="105" t="s">
        <v>180</v>
      </c>
      <c r="D159" s="105" t="s">
        <v>181</v>
      </c>
      <c r="E159" s="82" t="s">
        <v>725</v>
      </c>
      <c r="F159" s="135"/>
      <c r="G159" s="161">
        <f>G160</f>
        <v>600</v>
      </c>
      <c r="H159" s="161">
        <f>H160</f>
        <v>650</v>
      </c>
    </row>
    <row r="160" spans="1:8" ht="31.5">
      <c r="A160" s="137" t="s">
        <v>767</v>
      </c>
      <c r="B160" s="51" t="s">
        <v>29</v>
      </c>
      <c r="C160" s="105" t="s">
        <v>180</v>
      </c>
      <c r="D160" s="105" t="s">
        <v>181</v>
      </c>
      <c r="E160" s="82" t="s">
        <v>725</v>
      </c>
      <c r="F160" s="135" t="s">
        <v>768</v>
      </c>
      <c r="G160" s="161">
        <v>600</v>
      </c>
      <c r="H160" s="161">
        <v>650</v>
      </c>
    </row>
    <row r="161" spans="1:8" ht="79.5" customHeight="1">
      <c r="A161" s="137" t="s">
        <v>353</v>
      </c>
      <c r="B161" s="51" t="s">
        <v>29</v>
      </c>
      <c r="C161" s="105" t="s">
        <v>180</v>
      </c>
      <c r="D161" s="105" t="s">
        <v>181</v>
      </c>
      <c r="E161" s="82" t="s">
        <v>726</v>
      </c>
      <c r="F161" s="135"/>
      <c r="G161" s="161">
        <f>G162</f>
        <v>1000</v>
      </c>
      <c r="H161" s="161">
        <f>H162</f>
        <v>500</v>
      </c>
    </row>
    <row r="162" spans="1:8" ht="31.5">
      <c r="A162" s="137" t="s">
        <v>767</v>
      </c>
      <c r="B162" s="51" t="s">
        <v>29</v>
      </c>
      <c r="C162" s="105" t="s">
        <v>180</v>
      </c>
      <c r="D162" s="105" t="s">
        <v>181</v>
      </c>
      <c r="E162" s="82" t="s">
        <v>726</v>
      </c>
      <c r="F162" s="135" t="s">
        <v>768</v>
      </c>
      <c r="G162" s="161">
        <v>1000</v>
      </c>
      <c r="H162" s="161">
        <v>500</v>
      </c>
    </row>
    <row r="163" spans="1:8" ht="15.75">
      <c r="A163" s="133" t="s">
        <v>384</v>
      </c>
      <c r="B163" s="48" t="s">
        <v>29</v>
      </c>
      <c r="C163" s="101" t="s">
        <v>184</v>
      </c>
      <c r="D163" s="101" t="s">
        <v>758</v>
      </c>
      <c r="E163" s="134"/>
      <c r="F163" s="134"/>
      <c r="G163" s="165">
        <f>G164+G172+G185</f>
        <v>17860.2</v>
      </c>
      <c r="H163" s="165">
        <f>H164+H172+H185</f>
        <v>27766</v>
      </c>
    </row>
    <row r="164" spans="1:8" ht="15.75">
      <c r="A164" s="73" t="s">
        <v>4</v>
      </c>
      <c r="B164" s="51" t="s">
        <v>29</v>
      </c>
      <c r="C164" s="105" t="s">
        <v>184</v>
      </c>
      <c r="D164" s="105" t="s">
        <v>157</v>
      </c>
      <c r="E164" s="135"/>
      <c r="F164" s="135"/>
      <c r="G164" s="161">
        <f>G165</f>
        <v>2608</v>
      </c>
      <c r="H164" s="161">
        <f>H165</f>
        <v>7282.3</v>
      </c>
    </row>
    <row r="165" spans="1:8" ht="63" customHeight="1">
      <c r="A165" s="139" t="s">
        <v>441</v>
      </c>
      <c r="B165" s="51" t="s">
        <v>29</v>
      </c>
      <c r="C165" s="105" t="s">
        <v>184</v>
      </c>
      <c r="D165" s="105" t="s">
        <v>157</v>
      </c>
      <c r="E165" s="104" t="s">
        <v>589</v>
      </c>
      <c r="F165" s="135"/>
      <c r="G165" s="161">
        <f>G166</f>
        <v>2608</v>
      </c>
      <c r="H165" s="161">
        <f>H166</f>
        <v>7282.3</v>
      </c>
    </row>
    <row r="166" spans="1:8" ht="33.75" customHeight="1">
      <c r="A166" s="2" t="s">
        <v>597</v>
      </c>
      <c r="B166" s="51" t="s">
        <v>29</v>
      </c>
      <c r="C166" s="105" t="s">
        <v>184</v>
      </c>
      <c r="D166" s="105" t="s">
        <v>157</v>
      </c>
      <c r="E166" s="104" t="s">
        <v>598</v>
      </c>
      <c r="F166" s="135"/>
      <c r="G166" s="161">
        <f>G167+G170</f>
        <v>2608</v>
      </c>
      <c r="H166" s="161">
        <f>H167+H170</f>
        <v>7282.3</v>
      </c>
    </row>
    <row r="167" spans="1:8" ht="16.5" customHeight="1">
      <c r="A167" s="73" t="s">
        <v>192</v>
      </c>
      <c r="B167" s="51" t="s">
        <v>29</v>
      </c>
      <c r="C167" s="105" t="s">
        <v>184</v>
      </c>
      <c r="D167" s="105" t="s">
        <v>157</v>
      </c>
      <c r="E167" s="104" t="s">
        <v>599</v>
      </c>
      <c r="F167" s="135"/>
      <c r="G167" s="161">
        <f>G168</f>
        <v>400</v>
      </c>
      <c r="H167" s="161">
        <f>H168</f>
        <v>5024.3</v>
      </c>
    </row>
    <row r="168" spans="1:8" ht="31.5" customHeight="1">
      <c r="A168" s="73" t="s">
        <v>193</v>
      </c>
      <c r="B168" s="51" t="s">
        <v>29</v>
      </c>
      <c r="C168" s="105" t="s">
        <v>184</v>
      </c>
      <c r="D168" s="105" t="s">
        <v>157</v>
      </c>
      <c r="E168" s="104" t="s">
        <v>599</v>
      </c>
      <c r="F168" s="135" t="s">
        <v>385</v>
      </c>
      <c r="G168" s="161">
        <v>400</v>
      </c>
      <c r="H168" s="161">
        <v>5024.3</v>
      </c>
    </row>
    <row r="169" spans="1:8" ht="15" customHeight="1">
      <c r="A169" s="2" t="s">
        <v>601</v>
      </c>
      <c r="B169" s="51" t="s">
        <v>29</v>
      </c>
      <c r="C169" s="105" t="s">
        <v>184</v>
      </c>
      <c r="D169" s="105" t="s">
        <v>157</v>
      </c>
      <c r="E169" s="104" t="s">
        <v>600</v>
      </c>
      <c r="F169" s="135"/>
      <c r="G169" s="161">
        <f>G170</f>
        <v>2208</v>
      </c>
      <c r="H169" s="161">
        <f>H170</f>
        <v>2258</v>
      </c>
    </row>
    <row r="170" spans="1:8" ht="31.5">
      <c r="A170" s="73" t="s">
        <v>194</v>
      </c>
      <c r="B170" s="51" t="s">
        <v>29</v>
      </c>
      <c r="C170" s="105" t="s">
        <v>184</v>
      </c>
      <c r="D170" s="105" t="s">
        <v>157</v>
      </c>
      <c r="E170" s="104" t="s">
        <v>602</v>
      </c>
      <c r="F170" s="135"/>
      <c r="G170" s="161">
        <f>G171</f>
        <v>2208</v>
      </c>
      <c r="H170" s="161">
        <f>H171</f>
        <v>2258</v>
      </c>
    </row>
    <row r="171" spans="1:8" ht="31.5">
      <c r="A171" s="137" t="s">
        <v>767</v>
      </c>
      <c r="B171" s="51" t="s">
        <v>29</v>
      </c>
      <c r="C171" s="105" t="s">
        <v>184</v>
      </c>
      <c r="D171" s="105" t="s">
        <v>157</v>
      </c>
      <c r="E171" s="104" t="s">
        <v>602</v>
      </c>
      <c r="F171" s="135" t="s">
        <v>768</v>
      </c>
      <c r="G171" s="161">
        <v>2208</v>
      </c>
      <c r="H171" s="161">
        <v>2258</v>
      </c>
    </row>
    <row r="172" spans="1:8" ht="15.75">
      <c r="A172" s="73" t="s">
        <v>5</v>
      </c>
      <c r="B172" s="51" t="s">
        <v>29</v>
      </c>
      <c r="C172" s="105" t="s">
        <v>184</v>
      </c>
      <c r="D172" s="105" t="s">
        <v>189</v>
      </c>
      <c r="E172" s="135"/>
      <c r="F172" s="135"/>
      <c r="G172" s="161">
        <f>G173+G181</f>
        <v>4250</v>
      </c>
      <c r="H172" s="161">
        <f>H173+H181</f>
        <v>7163.6</v>
      </c>
    </row>
    <row r="173" spans="1:8" ht="64.5" customHeight="1">
      <c r="A173" s="139" t="s">
        <v>434</v>
      </c>
      <c r="B173" s="51" t="s">
        <v>29</v>
      </c>
      <c r="C173" s="105" t="s">
        <v>184</v>
      </c>
      <c r="D173" s="105" t="s">
        <v>189</v>
      </c>
      <c r="E173" s="104" t="s">
        <v>589</v>
      </c>
      <c r="F173" s="135"/>
      <c r="G173" s="161">
        <f>G178+G175</f>
        <v>3750</v>
      </c>
      <c r="H173" s="161">
        <f>H178+H175</f>
        <v>6713.6</v>
      </c>
    </row>
    <row r="174" spans="1:8" ht="33" customHeight="1">
      <c r="A174" s="2" t="s">
        <v>593</v>
      </c>
      <c r="B174" s="51" t="s">
        <v>29</v>
      </c>
      <c r="C174" s="105" t="s">
        <v>184</v>
      </c>
      <c r="D174" s="105" t="s">
        <v>189</v>
      </c>
      <c r="E174" s="104" t="s">
        <v>594</v>
      </c>
      <c r="F174" s="135"/>
      <c r="G174" s="161">
        <f>G175+G178</f>
        <v>3750</v>
      </c>
      <c r="H174" s="161">
        <f>H175+H178</f>
        <v>6713.6</v>
      </c>
    </row>
    <row r="175" spans="1:8" ht="31.5">
      <c r="A175" s="149" t="s">
        <v>187</v>
      </c>
      <c r="B175" s="51" t="s">
        <v>29</v>
      </c>
      <c r="C175" s="105" t="s">
        <v>184</v>
      </c>
      <c r="D175" s="105" t="s">
        <v>189</v>
      </c>
      <c r="E175" s="104" t="s">
        <v>595</v>
      </c>
      <c r="F175" s="135"/>
      <c r="G175" s="161">
        <f>G177+G176</f>
        <v>3750</v>
      </c>
      <c r="H175" s="161">
        <f>H177+H176</f>
        <v>4743.6</v>
      </c>
    </row>
    <row r="176" spans="1:8" ht="31.5" customHeight="1" hidden="1">
      <c r="A176" s="73" t="s">
        <v>186</v>
      </c>
      <c r="B176" s="51" t="s">
        <v>29</v>
      </c>
      <c r="C176" s="105" t="s">
        <v>184</v>
      </c>
      <c r="D176" s="105" t="s">
        <v>189</v>
      </c>
      <c r="E176" s="142" t="s">
        <v>407</v>
      </c>
      <c r="F176" s="135" t="s">
        <v>386</v>
      </c>
      <c r="G176" s="161">
        <v>0</v>
      </c>
      <c r="H176" s="161">
        <v>0</v>
      </c>
    </row>
    <row r="177" spans="1:8" ht="15.75" customHeight="1">
      <c r="A177" s="11" t="s">
        <v>769</v>
      </c>
      <c r="B177" s="51" t="s">
        <v>29</v>
      </c>
      <c r="C177" s="105" t="s">
        <v>184</v>
      </c>
      <c r="D177" s="105" t="s">
        <v>189</v>
      </c>
      <c r="E177" s="104" t="s">
        <v>595</v>
      </c>
      <c r="F177" s="135" t="s">
        <v>770</v>
      </c>
      <c r="G177" s="60">
        <v>3750</v>
      </c>
      <c r="H177" s="60">
        <v>4743.6</v>
      </c>
    </row>
    <row r="178" spans="1:8" ht="31.5">
      <c r="A178" s="73" t="s">
        <v>191</v>
      </c>
      <c r="B178" s="51" t="s">
        <v>29</v>
      </c>
      <c r="C178" s="105" t="s">
        <v>184</v>
      </c>
      <c r="D178" s="105" t="s">
        <v>189</v>
      </c>
      <c r="E178" s="104" t="s">
        <v>596</v>
      </c>
      <c r="F178" s="135"/>
      <c r="G178" s="161">
        <f>G179</f>
        <v>0</v>
      </c>
      <c r="H178" s="161">
        <f>H179</f>
        <v>1970</v>
      </c>
    </row>
    <row r="179" spans="1:8" ht="31.5">
      <c r="A179" s="137" t="s">
        <v>767</v>
      </c>
      <c r="B179" s="51" t="s">
        <v>29</v>
      </c>
      <c r="C179" s="105" t="s">
        <v>184</v>
      </c>
      <c r="D179" s="105" t="s">
        <v>189</v>
      </c>
      <c r="E179" s="104" t="s">
        <v>596</v>
      </c>
      <c r="F179" s="135" t="s">
        <v>768</v>
      </c>
      <c r="G179" s="60">
        <v>0</v>
      </c>
      <c r="H179" s="60">
        <v>1970</v>
      </c>
    </row>
    <row r="180" spans="1:8" ht="47.25">
      <c r="A180" s="137" t="s">
        <v>170</v>
      </c>
      <c r="B180" s="51" t="s">
        <v>29</v>
      </c>
      <c r="C180" s="105" t="s">
        <v>184</v>
      </c>
      <c r="D180" s="105" t="s">
        <v>189</v>
      </c>
      <c r="E180" s="82" t="s">
        <v>718</v>
      </c>
      <c r="F180" s="135"/>
      <c r="G180" s="60">
        <f>G181</f>
        <v>500</v>
      </c>
      <c r="H180" s="60">
        <f>H181</f>
        <v>450</v>
      </c>
    </row>
    <row r="181" spans="1:8" ht="15.75">
      <c r="A181" s="137" t="s">
        <v>172</v>
      </c>
      <c r="B181" s="51" t="s">
        <v>29</v>
      </c>
      <c r="C181" s="105" t="s">
        <v>184</v>
      </c>
      <c r="D181" s="105" t="s">
        <v>189</v>
      </c>
      <c r="E181" s="82" t="s">
        <v>717</v>
      </c>
      <c r="F181" s="135"/>
      <c r="G181" s="60">
        <f>G183</f>
        <v>500</v>
      </c>
      <c r="H181" s="60">
        <f>H183</f>
        <v>450</v>
      </c>
    </row>
    <row r="182" spans="1:8" ht="15.75">
      <c r="A182" s="137" t="s">
        <v>172</v>
      </c>
      <c r="B182" s="51" t="s">
        <v>29</v>
      </c>
      <c r="C182" s="105" t="s">
        <v>184</v>
      </c>
      <c r="D182" s="105" t="s">
        <v>189</v>
      </c>
      <c r="E182" s="104" t="s">
        <v>716</v>
      </c>
      <c r="F182" s="135"/>
      <c r="G182" s="60">
        <f>G183</f>
        <v>500</v>
      </c>
      <c r="H182" s="60">
        <f>H183</f>
        <v>450</v>
      </c>
    </row>
    <row r="183" spans="1:8" ht="47.25">
      <c r="A183" s="11" t="s">
        <v>418</v>
      </c>
      <c r="B183" s="51" t="s">
        <v>29</v>
      </c>
      <c r="C183" s="105" t="s">
        <v>184</v>
      </c>
      <c r="D183" s="105" t="s">
        <v>189</v>
      </c>
      <c r="E183" s="82" t="s">
        <v>728</v>
      </c>
      <c r="F183" s="160"/>
      <c r="G183" s="60">
        <f>G184</f>
        <v>500</v>
      </c>
      <c r="H183" s="60">
        <f>H184</f>
        <v>450</v>
      </c>
    </row>
    <row r="184" spans="1:8" ht="31.5">
      <c r="A184" s="11" t="s">
        <v>193</v>
      </c>
      <c r="B184" s="51" t="s">
        <v>29</v>
      </c>
      <c r="C184" s="105" t="s">
        <v>184</v>
      </c>
      <c r="D184" s="105" t="s">
        <v>189</v>
      </c>
      <c r="E184" s="82" t="s">
        <v>728</v>
      </c>
      <c r="F184" s="160">
        <v>810</v>
      </c>
      <c r="G184" s="60">
        <v>500</v>
      </c>
      <c r="H184" s="60">
        <v>450</v>
      </c>
    </row>
    <row r="185" spans="1:8" ht="15.75">
      <c r="A185" s="73" t="s">
        <v>6</v>
      </c>
      <c r="B185" s="51" t="s">
        <v>29</v>
      </c>
      <c r="C185" s="105" t="s">
        <v>184</v>
      </c>
      <c r="D185" s="105" t="s">
        <v>158</v>
      </c>
      <c r="E185" s="150"/>
      <c r="F185" s="135"/>
      <c r="G185" s="161">
        <f>G186+G192+G197</f>
        <v>11002.2</v>
      </c>
      <c r="H185" s="161">
        <f>H186+H192+H197</f>
        <v>13320.1</v>
      </c>
    </row>
    <row r="186" spans="1:8" ht="62.25" customHeight="1">
      <c r="A186" s="139" t="s">
        <v>434</v>
      </c>
      <c r="B186" s="51" t="s">
        <v>29</v>
      </c>
      <c r="C186" s="105" t="s">
        <v>184</v>
      </c>
      <c r="D186" s="105" t="s">
        <v>158</v>
      </c>
      <c r="E186" s="104" t="s">
        <v>589</v>
      </c>
      <c r="F186" s="135"/>
      <c r="G186" s="161">
        <f>G188+G190</f>
        <v>3002.2</v>
      </c>
      <c r="H186" s="161">
        <f>H188+H190</f>
        <v>4210.1</v>
      </c>
    </row>
    <row r="187" spans="1:8" ht="24" customHeight="1">
      <c r="A187" s="56" t="s">
        <v>588</v>
      </c>
      <c r="B187" s="51" t="s">
        <v>29</v>
      </c>
      <c r="C187" s="105" t="s">
        <v>184</v>
      </c>
      <c r="D187" s="105" t="s">
        <v>158</v>
      </c>
      <c r="E187" s="104" t="s">
        <v>590</v>
      </c>
      <c r="F187" s="135"/>
      <c r="G187" s="161">
        <f>G188</f>
        <v>3002.2</v>
      </c>
      <c r="H187" s="161">
        <f>H188</f>
        <v>4210.1</v>
      </c>
    </row>
    <row r="188" spans="1:8" ht="18" customHeight="1">
      <c r="A188" s="139" t="s">
        <v>185</v>
      </c>
      <c r="B188" s="51" t="s">
        <v>29</v>
      </c>
      <c r="C188" s="105" t="s">
        <v>184</v>
      </c>
      <c r="D188" s="105" t="s">
        <v>158</v>
      </c>
      <c r="E188" s="104" t="s">
        <v>592</v>
      </c>
      <c r="F188" s="135"/>
      <c r="G188" s="161">
        <f>G189</f>
        <v>3002.2</v>
      </c>
      <c r="H188" s="161">
        <f>H189</f>
        <v>4210.1</v>
      </c>
    </row>
    <row r="189" spans="1:8" ht="31.5">
      <c r="A189" s="137" t="s">
        <v>767</v>
      </c>
      <c r="B189" s="51" t="s">
        <v>29</v>
      </c>
      <c r="C189" s="105" t="s">
        <v>184</v>
      </c>
      <c r="D189" s="105" t="s">
        <v>158</v>
      </c>
      <c r="E189" s="104" t="s">
        <v>592</v>
      </c>
      <c r="F189" s="135" t="s">
        <v>768</v>
      </c>
      <c r="G189" s="161">
        <v>3002.2</v>
      </c>
      <c r="H189" s="161">
        <v>4210.1</v>
      </c>
    </row>
    <row r="190" spans="1:8" ht="17.25" customHeight="1" hidden="1">
      <c r="A190" s="73" t="s">
        <v>192</v>
      </c>
      <c r="B190" s="51" t="s">
        <v>29</v>
      </c>
      <c r="C190" s="105" t="s">
        <v>184</v>
      </c>
      <c r="D190" s="105" t="s">
        <v>158</v>
      </c>
      <c r="E190" s="135" t="s">
        <v>409</v>
      </c>
      <c r="F190" s="135"/>
      <c r="G190" s="161">
        <f>G191</f>
        <v>0</v>
      </c>
      <c r="H190" s="161">
        <f>H191</f>
        <v>0</v>
      </c>
    </row>
    <row r="191" spans="1:8" ht="31.5" customHeight="1" hidden="1">
      <c r="A191" s="73" t="s">
        <v>168</v>
      </c>
      <c r="B191" s="51" t="s">
        <v>29</v>
      </c>
      <c r="C191" s="105" t="s">
        <v>184</v>
      </c>
      <c r="D191" s="105" t="s">
        <v>158</v>
      </c>
      <c r="E191" s="135" t="s">
        <v>409</v>
      </c>
      <c r="F191" s="135" t="s">
        <v>369</v>
      </c>
      <c r="G191" s="161">
        <v>0</v>
      </c>
      <c r="H191" s="161">
        <v>0</v>
      </c>
    </row>
    <row r="192" spans="1:8" ht="47.25">
      <c r="A192" s="73" t="s">
        <v>435</v>
      </c>
      <c r="B192" s="51" t="s">
        <v>29</v>
      </c>
      <c r="C192" s="105" t="s">
        <v>184</v>
      </c>
      <c r="D192" s="105" t="s">
        <v>158</v>
      </c>
      <c r="E192" s="104" t="s">
        <v>610</v>
      </c>
      <c r="F192" s="135"/>
      <c r="G192" s="161">
        <f aca="true" t="shared" si="5" ref="G192:H195">G193</f>
        <v>100</v>
      </c>
      <c r="H192" s="161">
        <f t="shared" si="5"/>
        <v>110</v>
      </c>
    </row>
    <row r="193" spans="1:8" ht="46.5" customHeight="1">
      <c r="A193" s="73" t="s">
        <v>199</v>
      </c>
      <c r="B193" s="51" t="s">
        <v>29</v>
      </c>
      <c r="C193" s="105" t="s">
        <v>184</v>
      </c>
      <c r="D193" s="105" t="s">
        <v>158</v>
      </c>
      <c r="E193" s="104" t="s">
        <v>604</v>
      </c>
      <c r="F193" s="135"/>
      <c r="G193" s="161">
        <f>G195</f>
        <v>100</v>
      </c>
      <c r="H193" s="161">
        <f>H195</f>
        <v>110</v>
      </c>
    </row>
    <row r="194" spans="1:8" ht="15" customHeight="1">
      <c r="A194" s="2" t="s">
        <v>607</v>
      </c>
      <c r="B194" s="51" t="s">
        <v>29</v>
      </c>
      <c r="C194" s="105" t="s">
        <v>184</v>
      </c>
      <c r="D194" s="105" t="s">
        <v>158</v>
      </c>
      <c r="E194" s="104" t="s">
        <v>868</v>
      </c>
      <c r="F194" s="135"/>
      <c r="G194" s="161">
        <f>G195</f>
        <v>100</v>
      </c>
      <c r="H194" s="161">
        <f>H195</f>
        <v>110</v>
      </c>
    </row>
    <row r="195" spans="1:8" ht="15.75">
      <c r="A195" s="73" t="s">
        <v>209</v>
      </c>
      <c r="B195" s="51" t="s">
        <v>29</v>
      </c>
      <c r="C195" s="105" t="s">
        <v>184</v>
      </c>
      <c r="D195" s="105" t="s">
        <v>158</v>
      </c>
      <c r="E195" s="104" t="s">
        <v>869</v>
      </c>
      <c r="F195" s="135"/>
      <c r="G195" s="161">
        <f t="shared" si="5"/>
        <v>100</v>
      </c>
      <c r="H195" s="161">
        <f t="shared" si="5"/>
        <v>110</v>
      </c>
    </row>
    <row r="196" spans="1:8" ht="31.5">
      <c r="A196" s="137" t="s">
        <v>767</v>
      </c>
      <c r="B196" s="51" t="s">
        <v>29</v>
      </c>
      <c r="C196" s="105" t="s">
        <v>184</v>
      </c>
      <c r="D196" s="105" t="s">
        <v>158</v>
      </c>
      <c r="E196" s="104" t="s">
        <v>869</v>
      </c>
      <c r="F196" s="135" t="s">
        <v>768</v>
      </c>
      <c r="G196" s="161">
        <v>100</v>
      </c>
      <c r="H196" s="161">
        <v>110</v>
      </c>
    </row>
    <row r="197" spans="1:8" ht="47.25">
      <c r="A197" s="73" t="s">
        <v>762</v>
      </c>
      <c r="B197" s="51" t="s">
        <v>29</v>
      </c>
      <c r="C197" s="105" t="s">
        <v>184</v>
      </c>
      <c r="D197" s="105" t="s">
        <v>158</v>
      </c>
      <c r="E197" s="104" t="s">
        <v>696</v>
      </c>
      <c r="F197" s="135"/>
      <c r="G197" s="161">
        <f>G199+G202</f>
        <v>7900</v>
      </c>
      <c r="H197" s="161">
        <f>H199+H202</f>
        <v>9000</v>
      </c>
    </row>
    <row r="198" spans="1:8" ht="15.75">
      <c r="A198" s="2" t="s">
        <v>693</v>
      </c>
      <c r="B198" s="51" t="s">
        <v>29</v>
      </c>
      <c r="C198" s="105" t="s">
        <v>184</v>
      </c>
      <c r="D198" s="105" t="s">
        <v>158</v>
      </c>
      <c r="E198" s="104" t="s">
        <v>698</v>
      </c>
      <c r="F198" s="135"/>
      <c r="G198" s="161">
        <f>G199</f>
        <v>400</v>
      </c>
      <c r="H198" s="161">
        <f>H199</f>
        <v>500</v>
      </c>
    </row>
    <row r="199" spans="1:8" ht="15.75">
      <c r="A199" s="147" t="s">
        <v>308</v>
      </c>
      <c r="B199" s="51" t="s">
        <v>29</v>
      </c>
      <c r="C199" s="105" t="s">
        <v>184</v>
      </c>
      <c r="D199" s="105" t="s">
        <v>158</v>
      </c>
      <c r="E199" s="104" t="s">
        <v>697</v>
      </c>
      <c r="F199" s="135"/>
      <c r="G199" s="161">
        <f>G200</f>
        <v>400</v>
      </c>
      <c r="H199" s="161">
        <f>H200</f>
        <v>500</v>
      </c>
    </row>
    <row r="200" spans="1:8" ht="31.5">
      <c r="A200" s="137" t="s">
        <v>767</v>
      </c>
      <c r="B200" s="51" t="s">
        <v>29</v>
      </c>
      <c r="C200" s="105" t="s">
        <v>184</v>
      </c>
      <c r="D200" s="105" t="s">
        <v>158</v>
      </c>
      <c r="E200" s="104" t="s">
        <v>697</v>
      </c>
      <c r="F200" s="135" t="s">
        <v>768</v>
      </c>
      <c r="G200" s="161">
        <v>400</v>
      </c>
      <c r="H200" s="161">
        <v>500</v>
      </c>
    </row>
    <row r="201" spans="1:8" ht="15.75">
      <c r="A201" s="2" t="s">
        <v>695</v>
      </c>
      <c r="B201" s="51" t="s">
        <v>29</v>
      </c>
      <c r="C201" s="105" t="s">
        <v>184</v>
      </c>
      <c r="D201" s="105" t="s">
        <v>158</v>
      </c>
      <c r="E201" s="104" t="s">
        <v>700</v>
      </c>
      <c r="F201" s="135"/>
      <c r="G201" s="161">
        <f>G202</f>
        <v>7500</v>
      </c>
      <c r="H201" s="161">
        <f>H202</f>
        <v>8500</v>
      </c>
    </row>
    <row r="202" spans="1:8" ht="15.75">
      <c r="A202" s="147" t="s">
        <v>312</v>
      </c>
      <c r="B202" s="51" t="s">
        <v>29</v>
      </c>
      <c r="C202" s="105" t="s">
        <v>184</v>
      </c>
      <c r="D202" s="105" t="s">
        <v>158</v>
      </c>
      <c r="E202" s="104" t="s">
        <v>702</v>
      </c>
      <c r="F202" s="135"/>
      <c r="G202" s="161">
        <f>G203</f>
        <v>7500</v>
      </c>
      <c r="H202" s="161">
        <f>H203</f>
        <v>8500</v>
      </c>
    </row>
    <row r="203" spans="1:8" ht="31.5">
      <c r="A203" s="137" t="s">
        <v>767</v>
      </c>
      <c r="B203" s="51" t="s">
        <v>29</v>
      </c>
      <c r="C203" s="105" t="s">
        <v>184</v>
      </c>
      <c r="D203" s="105" t="s">
        <v>158</v>
      </c>
      <c r="E203" s="104" t="s">
        <v>702</v>
      </c>
      <c r="F203" s="135" t="s">
        <v>768</v>
      </c>
      <c r="G203" s="161">
        <v>7500</v>
      </c>
      <c r="H203" s="161">
        <v>8500</v>
      </c>
    </row>
    <row r="204" spans="1:8" ht="15.75">
      <c r="A204" s="133" t="s">
        <v>387</v>
      </c>
      <c r="B204" s="48" t="s">
        <v>29</v>
      </c>
      <c r="C204" s="101" t="s">
        <v>225</v>
      </c>
      <c r="D204" s="101" t="s">
        <v>758</v>
      </c>
      <c r="E204" s="151"/>
      <c r="F204" s="134"/>
      <c r="G204" s="165">
        <f>G205</f>
        <v>549</v>
      </c>
      <c r="H204" s="165">
        <f>H205</f>
        <v>597</v>
      </c>
    </row>
    <row r="205" spans="1:8" ht="15.75">
      <c r="A205" s="73" t="s">
        <v>28</v>
      </c>
      <c r="B205" s="51" t="s">
        <v>29</v>
      </c>
      <c r="C205" s="105" t="s">
        <v>225</v>
      </c>
      <c r="D205" s="105" t="s">
        <v>225</v>
      </c>
      <c r="E205" s="135"/>
      <c r="F205" s="135"/>
      <c r="G205" s="161">
        <f>G206</f>
        <v>549</v>
      </c>
      <c r="H205" s="161">
        <f>H206</f>
        <v>597</v>
      </c>
    </row>
    <row r="206" spans="1:8" ht="49.5" customHeight="1">
      <c r="A206" s="73" t="s">
        <v>435</v>
      </c>
      <c r="B206" s="51" t="s">
        <v>29</v>
      </c>
      <c r="C206" s="105" t="s">
        <v>225</v>
      </c>
      <c r="D206" s="105" t="s">
        <v>225</v>
      </c>
      <c r="E206" s="104" t="s">
        <v>610</v>
      </c>
      <c r="F206" s="135"/>
      <c r="G206" s="161">
        <f>G207+G227+G242</f>
        <v>549</v>
      </c>
      <c r="H206" s="161">
        <f>H207+H227+H242</f>
        <v>597</v>
      </c>
    </row>
    <row r="207" spans="1:8" ht="33" customHeight="1">
      <c r="A207" s="57" t="s">
        <v>876</v>
      </c>
      <c r="B207" s="51" t="s">
        <v>29</v>
      </c>
      <c r="C207" s="105" t="s">
        <v>225</v>
      </c>
      <c r="D207" s="105" t="s">
        <v>225</v>
      </c>
      <c r="E207" s="104" t="s">
        <v>612</v>
      </c>
      <c r="F207" s="135"/>
      <c r="G207" s="161">
        <f>G209+G212+G215+G219+G222+G224</f>
        <v>549</v>
      </c>
      <c r="H207" s="161">
        <f>H209+H212+H215+H219+H222+H224</f>
        <v>597</v>
      </c>
    </row>
    <row r="208" spans="1:8" ht="36" customHeight="1" hidden="1">
      <c r="A208" s="2" t="s">
        <v>619</v>
      </c>
      <c r="B208" s="51" t="s">
        <v>29</v>
      </c>
      <c r="C208" s="105" t="s">
        <v>225</v>
      </c>
      <c r="D208" s="105" t="s">
        <v>225</v>
      </c>
      <c r="E208" s="104" t="s">
        <v>622</v>
      </c>
      <c r="F208" s="135"/>
      <c r="G208" s="161">
        <f>G209</f>
        <v>0</v>
      </c>
      <c r="H208" s="161">
        <f>H209</f>
        <v>0</v>
      </c>
    </row>
    <row r="209" spans="1:8" ht="31.5" hidden="1">
      <c r="A209" s="73" t="s">
        <v>226</v>
      </c>
      <c r="B209" s="51" t="s">
        <v>29</v>
      </c>
      <c r="C209" s="105" t="s">
        <v>225</v>
      </c>
      <c r="D209" s="105" t="s">
        <v>225</v>
      </c>
      <c r="E209" s="104" t="s">
        <v>623</v>
      </c>
      <c r="F209" s="135"/>
      <c r="G209" s="161">
        <f>G210</f>
        <v>0</v>
      </c>
      <c r="H209" s="161">
        <f>H210</f>
        <v>0</v>
      </c>
    </row>
    <row r="210" spans="1:8" ht="31.5" hidden="1">
      <c r="A210" s="137" t="s">
        <v>767</v>
      </c>
      <c r="B210" s="51" t="s">
        <v>29</v>
      </c>
      <c r="C210" s="105" t="s">
        <v>225</v>
      </c>
      <c r="D210" s="105" t="s">
        <v>225</v>
      </c>
      <c r="E210" s="104" t="s">
        <v>623</v>
      </c>
      <c r="F210" s="135" t="s">
        <v>768</v>
      </c>
      <c r="G210" s="161">
        <v>0</v>
      </c>
      <c r="H210" s="161">
        <v>0</v>
      </c>
    </row>
    <row r="211" spans="1:8" ht="63">
      <c r="A211" s="2" t="s">
        <v>620</v>
      </c>
      <c r="B211" s="51" t="s">
        <v>29</v>
      </c>
      <c r="C211" s="105" t="s">
        <v>225</v>
      </c>
      <c r="D211" s="105" t="s">
        <v>225</v>
      </c>
      <c r="E211" s="104" t="s">
        <v>851</v>
      </c>
      <c r="F211" s="135"/>
      <c r="G211" s="161">
        <f>G212</f>
        <v>217</v>
      </c>
      <c r="H211" s="161">
        <f>H212</f>
        <v>225</v>
      </c>
    </row>
    <row r="212" spans="1:8" ht="49.5" customHeight="1">
      <c r="A212" s="73" t="s">
        <v>228</v>
      </c>
      <c r="B212" s="51" t="s">
        <v>29</v>
      </c>
      <c r="C212" s="105" t="s">
        <v>225</v>
      </c>
      <c r="D212" s="105" t="s">
        <v>225</v>
      </c>
      <c r="E212" s="104" t="s">
        <v>851</v>
      </c>
      <c r="F212" s="135"/>
      <c r="G212" s="161">
        <f>G213</f>
        <v>217</v>
      </c>
      <c r="H212" s="161">
        <f>H213</f>
        <v>225</v>
      </c>
    </row>
    <row r="213" spans="1:8" ht="31.5">
      <c r="A213" s="137" t="s">
        <v>767</v>
      </c>
      <c r="B213" s="51" t="s">
        <v>29</v>
      </c>
      <c r="C213" s="105" t="s">
        <v>225</v>
      </c>
      <c r="D213" s="105" t="s">
        <v>225</v>
      </c>
      <c r="E213" s="104" t="s">
        <v>851</v>
      </c>
      <c r="F213" s="135" t="s">
        <v>768</v>
      </c>
      <c r="G213" s="161">
        <v>217</v>
      </c>
      <c r="H213" s="161">
        <v>225</v>
      </c>
    </row>
    <row r="214" spans="1:8" ht="47.25">
      <c r="A214" s="2" t="s">
        <v>621</v>
      </c>
      <c r="B214" s="51" t="s">
        <v>29</v>
      </c>
      <c r="C214" s="105" t="s">
        <v>225</v>
      </c>
      <c r="D214" s="105" t="s">
        <v>225</v>
      </c>
      <c r="E214" s="104" t="s">
        <v>613</v>
      </c>
      <c r="F214" s="135"/>
      <c r="G214" s="161">
        <f>G215</f>
        <v>122</v>
      </c>
      <c r="H214" s="161">
        <f>H215</f>
        <v>142</v>
      </c>
    </row>
    <row r="215" spans="1:8" ht="31.5" customHeight="1">
      <c r="A215" s="73" t="s">
        <v>231</v>
      </c>
      <c r="B215" s="51" t="s">
        <v>29</v>
      </c>
      <c r="C215" s="105" t="s">
        <v>225</v>
      </c>
      <c r="D215" s="105" t="s">
        <v>225</v>
      </c>
      <c r="E215" s="104" t="s">
        <v>841</v>
      </c>
      <c r="F215" s="135"/>
      <c r="G215" s="161">
        <f>G216+G217</f>
        <v>122</v>
      </c>
      <c r="H215" s="161">
        <f>H216+H217</f>
        <v>142</v>
      </c>
    </row>
    <row r="216" spans="1:8" ht="15.75">
      <c r="A216" s="73" t="s">
        <v>204</v>
      </c>
      <c r="B216" s="51" t="s">
        <v>29</v>
      </c>
      <c r="C216" s="105" t="s">
        <v>225</v>
      </c>
      <c r="D216" s="105" t="s">
        <v>225</v>
      </c>
      <c r="E216" s="104" t="s">
        <v>841</v>
      </c>
      <c r="F216" s="135" t="s">
        <v>376</v>
      </c>
      <c r="G216" s="161">
        <v>42</v>
      </c>
      <c r="H216" s="161">
        <v>42</v>
      </c>
    </row>
    <row r="217" spans="1:8" ht="31.5">
      <c r="A217" s="137" t="s">
        <v>767</v>
      </c>
      <c r="B217" s="51" t="s">
        <v>29</v>
      </c>
      <c r="C217" s="105" t="s">
        <v>225</v>
      </c>
      <c r="D217" s="105" t="s">
        <v>225</v>
      </c>
      <c r="E217" s="104" t="s">
        <v>841</v>
      </c>
      <c r="F217" s="135" t="s">
        <v>768</v>
      </c>
      <c r="G217" s="161">
        <v>80</v>
      </c>
      <c r="H217" s="161">
        <v>100</v>
      </c>
    </row>
    <row r="218" spans="1:8" ht="31.5" hidden="1">
      <c r="A218" s="2" t="s">
        <v>732</v>
      </c>
      <c r="B218" s="51" t="s">
        <v>29</v>
      </c>
      <c r="C218" s="105" t="s">
        <v>225</v>
      </c>
      <c r="D218" s="105" t="s">
        <v>225</v>
      </c>
      <c r="E218" s="104" t="s">
        <v>733</v>
      </c>
      <c r="F218" s="135"/>
      <c r="G218" s="161">
        <f>G219</f>
        <v>0</v>
      </c>
      <c r="H218" s="161">
        <f>H219</f>
        <v>0</v>
      </c>
    </row>
    <row r="219" spans="1:8" ht="15.75" hidden="1">
      <c r="A219" s="73" t="s">
        <v>233</v>
      </c>
      <c r="B219" s="51" t="s">
        <v>29</v>
      </c>
      <c r="C219" s="105" t="s">
        <v>225</v>
      </c>
      <c r="D219" s="105" t="s">
        <v>225</v>
      </c>
      <c r="E219" s="104" t="s">
        <v>734</v>
      </c>
      <c r="F219" s="135"/>
      <c r="G219" s="161">
        <f>G220</f>
        <v>0</v>
      </c>
      <c r="H219" s="161">
        <f>H220</f>
        <v>0</v>
      </c>
    </row>
    <row r="220" spans="1:8" ht="31.5" hidden="1">
      <c r="A220" s="137" t="s">
        <v>767</v>
      </c>
      <c r="B220" s="51" t="s">
        <v>29</v>
      </c>
      <c r="C220" s="105" t="s">
        <v>225</v>
      </c>
      <c r="D220" s="105" t="s">
        <v>225</v>
      </c>
      <c r="E220" s="104" t="s">
        <v>734</v>
      </c>
      <c r="F220" s="135" t="s">
        <v>768</v>
      </c>
      <c r="G220" s="161">
        <v>0</v>
      </c>
      <c r="H220" s="161">
        <v>0</v>
      </c>
    </row>
    <row r="221" spans="1:8" ht="31.5">
      <c r="A221" s="2" t="s">
        <v>626</v>
      </c>
      <c r="B221" s="51" t="s">
        <v>29</v>
      </c>
      <c r="C221" s="105" t="s">
        <v>225</v>
      </c>
      <c r="D221" s="105" t="s">
        <v>225</v>
      </c>
      <c r="E221" s="104" t="s">
        <v>614</v>
      </c>
      <c r="F221" s="135"/>
      <c r="G221" s="161">
        <f>G222</f>
        <v>80</v>
      </c>
      <c r="H221" s="161">
        <f>H222</f>
        <v>90</v>
      </c>
    </row>
    <row r="222" spans="1:8" ht="31.5">
      <c r="A222" s="73" t="s">
        <v>235</v>
      </c>
      <c r="B222" s="51" t="s">
        <v>29</v>
      </c>
      <c r="C222" s="105" t="s">
        <v>225</v>
      </c>
      <c r="D222" s="105" t="s">
        <v>225</v>
      </c>
      <c r="E222" s="104" t="s">
        <v>842</v>
      </c>
      <c r="F222" s="135"/>
      <c r="G222" s="161">
        <f>G223</f>
        <v>80</v>
      </c>
      <c r="H222" s="161">
        <f>H223</f>
        <v>90</v>
      </c>
    </row>
    <row r="223" spans="1:8" ht="31.5">
      <c r="A223" s="137" t="s">
        <v>767</v>
      </c>
      <c r="B223" s="51" t="s">
        <v>29</v>
      </c>
      <c r="C223" s="105" t="s">
        <v>225</v>
      </c>
      <c r="D223" s="105" t="s">
        <v>225</v>
      </c>
      <c r="E223" s="104" t="s">
        <v>842</v>
      </c>
      <c r="F223" s="135" t="s">
        <v>768</v>
      </c>
      <c r="G223" s="161">
        <v>80</v>
      </c>
      <c r="H223" s="161">
        <v>90</v>
      </c>
    </row>
    <row r="224" spans="1:8" ht="31.5">
      <c r="A224" s="2" t="s">
        <v>849</v>
      </c>
      <c r="B224" s="51" t="s">
        <v>29</v>
      </c>
      <c r="C224" s="105" t="s">
        <v>225</v>
      </c>
      <c r="D224" s="105" t="s">
        <v>225</v>
      </c>
      <c r="E224" s="104" t="s">
        <v>845</v>
      </c>
      <c r="F224" s="135"/>
      <c r="G224" s="161">
        <f>G225</f>
        <v>130</v>
      </c>
      <c r="H224" s="161">
        <f>H225</f>
        <v>140</v>
      </c>
    </row>
    <row r="225" spans="1:8" ht="15.75">
      <c r="A225" s="56" t="s">
        <v>850</v>
      </c>
      <c r="B225" s="51" t="s">
        <v>29</v>
      </c>
      <c r="C225" s="105" t="s">
        <v>225</v>
      </c>
      <c r="D225" s="105" t="s">
        <v>225</v>
      </c>
      <c r="E225" s="104" t="s">
        <v>846</v>
      </c>
      <c r="F225" s="135"/>
      <c r="G225" s="161">
        <f>G226</f>
        <v>130</v>
      </c>
      <c r="H225" s="161">
        <f>H226</f>
        <v>140</v>
      </c>
    </row>
    <row r="226" spans="1:8" ht="31.5">
      <c r="A226" s="137" t="s">
        <v>767</v>
      </c>
      <c r="B226" s="51" t="s">
        <v>29</v>
      </c>
      <c r="C226" s="105" t="s">
        <v>225</v>
      </c>
      <c r="D226" s="105" t="s">
        <v>225</v>
      </c>
      <c r="E226" s="104" t="s">
        <v>637</v>
      </c>
      <c r="F226" s="135" t="s">
        <v>768</v>
      </c>
      <c r="G226" s="161">
        <v>130</v>
      </c>
      <c r="H226" s="161">
        <v>140</v>
      </c>
    </row>
    <row r="227" spans="1:8" ht="46.5" customHeight="1" hidden="1">
      <c r="A227" s="73" t="s">
        <v>746</v>
      </c>
      <c r="B227" s="51" t="s">
        <v>29</v>
      </c>
      <c r="C227" s="105" t="s">
        <v>225</v>
      </c>
      <c r="D227" s="105" t="s">
        <v>225</v>
      </c>
      <c r="E227" s="104" t="s">
        <v>624</v>
      </c>
      <c r="F227" s="135"/>
      <c r="G227" s="161">
        <f>G229+G232+G235+G237+G240</f>
        <v>0</v>
      </c>
      <c r="H227" s="161">
        <f>H229+H232+H235+H237+H240</f>
        <v>0</v>
      </c>
    </row>
    <row r="228" spans="1:8" ht="30.75" customHeight="1" hidden="1">
      <c r="A228" s="2" t="s">
        <v>625</v>
      </c>
      <c r="B228" s="51" t="s">
        <v>29</v>
      </c>
      <c r="C228" s="105" t="s">
        <v>225</v>
      </c>
      <c r="D228" s="105" t="s">
        <v>225</v>
      </c>
      <c r="E228" s="104" t="s">
        <v>628</v>
      </c>
      <c r="F228" s="135"/>
      <c r="G228" s="161">
        <f>G229</f>
        <v>0</v>
      </c>
      <c r="H228" s="161">
        <f>H229</f>
        <v>0</v>
      </c>
    </row>
    <row r="229" spans="1:8" ht="49.5" customHeight="1" hidden="1">
      <c r="A229" s="73" t="s">
        <v>238</v>
      </c>
      <c r="B229" s="51" t="s">
        <v>29</v>
      </c>
      <c r="C229" s="105" t="s">
        <v>225</v>
      </c>
      <c r="D229" s="105" t="s">
        <v>225</v>
      </c>
      <c r="E229" s="104" t="s">
        <v>629</v>
      </c>
      <c r="F229" s="135"/>
      <c r="G229" s="161">
        <f>G230</f>
        <v>0</v>
      </c>
      <c r="H229" s="161">
        <f>H230</f>
        <v>0</v>
      </c>
    </row>
    <row r="230" spans="1:8" ht="31.5" hidden="1">
      <c r="A230" s="137" t="s">
        <v>767</v>
      </c>
      <c r="B230" s="51" t="s">
        <v>29</v>
      </c>
      <c r="C230" s="105" t="s">
        <v>225</v>
      </c>
      <c r="D230" s="105" t="s">
        <v>225</v>
      </c>
      <c r="E230" s="104" t="s">
        <v>629</v>
      </c>
      <c r="F230" s="135" t="s">
        <v>768</v>
      </c>
      <c r="G230" s="161">
        <v>0</v>
      </c>
      <c r="H230" s="161">
        <v>0</v>
      </c>
    </row>
    <row r="231" spans="1:8" ht="15.75" hidden="1">
      <c r="A231" s="2" t="s">
        <v>627</v>
      </c>
      <c r="B231" s="51" t="s">
        <v>29</v>
      </c>
      <c r="C231" s="105" t="s">
        <v>225</v>
      </c>
      <c r="D231" s="105" t="s">
        <v>225</v>
      </c>
      <c r="E231" s="104" t="s">
        <v>630</v>
      </c>
      <c r="F231" s="135"/>
      <c r="G231" s="161">
        <f>G233</f>
        <v>0</v>
      </c>
      <c r="H231" s="161">
        <f>H233</f>
        <v>0</v>
      </c>
    </row>
    <row r="232" spans="1:8" ht="15" customHeight="1" hidden="1">
      <c r="A232" s="139" t="s">
        <v>240</v>
      </c>
      <c r="B232" s="51" t="s">
        <v>29</v>
      </c>
      <c r="C232" s="105" t="s">
        <v>225</v>
      </c>
      <c r="D232" s="105" t="s">
        <v>225</v>
      </c>
      <c r="E232" s="104" t="s">
        <v>631</v>
      </c>
      <c r="F232" s="135"/>
      <c r="G232" s="161">
        <f>G233</f>
        <v>0</v>
      </c>
      <c r="H232" s="161">
        <f>H233</f>
        <v>0</v>
      </c>
    </row>
    <row r="233" spans="1:8" ht="31.5" hidden="1">
      <c r="A233" s="137" t="s">
        <v>767</v>
      </c>
      <c r="B233" s="51" t="s">
        <v>29</v>
      </c>
      <c r="C233" s="105" t="s">
        <v>225</v>
      </c>
      <c r="D233" s="105" t="s">
        <v>225</v>
      </c>
      <c r="E233" s="104" t="s">
        <v>631</v>
      </c>
      <c r="F233" s="135" t="s">
        <v>768</v>
      </c>
      <c r="G233" s="161">
        <v>0</v>
      </c>
      <c r="H233" s="161">
        <v>0</v>
      </c>
    </row>
    <row r="234" spans="1:8" ht="15.75" hidden="1">
      <c r="A234" s="2" t="s">
        <v>632</v>
      </c>
      <c r="B234" s="51" t="s">
        <v>29</v>
      </c>
      <c r="C234" s="105" t="s">
        <v>225</v>
      </c>
      <c r="D234" s="105" t="s">
        <v>225</v>
      </c>
      <c r="E234" s="104" t="s">
        <v>634</v>
      </c>
      <c r="F234" s="135"/>
      <c r="G234" s="161">
        <f>G235</f>
        <v>0</v>
      </c>
      <c r="H234" s="161">
        <f>H235</f>
        <v>0</v>
      </c>
    </row>
    <row r="235" spans="1:8" ht="15.75" hidden="1">
      <c r="A235" s="139" t="s">
        <v>242</v>
      </c>
      <c r="B235" s="51" t="s">
        <v>29</v>
      </c>
      <c r="C235" s="105" t="s">
        <v>225</v>
      </c>
      <c r="D235" s="105" t="s">
        <v>225</v>
      </c>
      <c r="E235" s="104" t="s">
        <v>636</v>
      </c>
      <c r="F235" s="135"/>
      <c r="G235" s="161">
        <f>G236</f>
        <v>0</v>
      </c>
      <c r="H235" s="161">
        <f>H236</f>
        <v>0</v>
      </c>
    </row>
    <row r="236" spans="1:8" ht="31.5" hidden="1">
      <c r="A236" s="137" t="s">
        <v>767</v>
      </c>
      <c r="B236" s="51" t="s">
        <v>29</v>
      </c>
      <c r="C236" s="105" t="s">
        <v>225</v>
      </c>
      <c r="D236" s="105" t="s">
        <v>225</v>
      </c>
      <c r="E236" s="104" t="s">
        <v>636</v>
      </c>
      <c r="F236" s="135" t="s">
        <v>768</v>
      </c>
      <c r="G236" s="161">
        <v>0</v>
      </c>
      <c r="H236" s="161">
        <v>0</v>
      </c>
    </row>
    <row r="237" spans="1:8" ht="31.5" customHeight="1" hidden="1">
      <c r="A237" s="73" t="s">
        <v>244</v>
      </c>
      <c r="B237" s="73"/>
      <c r="C237" s="73"/>
      <c r="D237" s="135" t="s">
        <v>18</v>
      </c>
      <c r="E237" s="142" t="s">
        <v>245</v>
      </c>
      <c r="F237" s="135"/>
      <c r="G237" s="161">
        <f>G238</f>
        <v>0</v>
      </c>
      <c r="H237" s="161">
        <f>H238</f>
        <v>0</v>
      </c>
    </row>
    <row r="238" spans="1:8" ht="31.5" customHeight="1" hidden="1">
      <c r="A238" s="73" t="s">
        <v>168</v>
      </c>
      <c r="B238" s="73"/>
      <c r="C238" s="73"/>
      <c r="D238" s="135" t="s">
        <v>18</v>
      </c>
      <c r="E238" s="142" t="s">
        <v>245</v>
      </c>
      <c r="F238" s="135" t="s">
        <v>369</v>
      </c>
      <c r="G238" s="161">
        <v>0</v>
      </c>
      <c r="H238" s="161">
        <v>0</v>
      </c>
    </row>
    <row r="239" spans="1:8" ht="17.25" customHeight="1" hidden="1">
      <c r="A239" s="2" t="s">
        <v>633</v>
      </c>
      <c r="B239" s="51" t="s">
        <v>29</v>
      </c>
      <c r="C239" s="105" t="s">
        <v>225</v>
      </c>
      <c r="D239" s="105" t="s">
        <v>225</v>
      </c>
      <c r="E239" s="104" t="s">
        <v>635</v>
      </c>
      <c r="F239" s="135"/>
      <c r="G239" s="161">
        <f>G240</f>
        <v>0</v>
      </c>
      <c r="H239" s="161">
        <f>H240</f>
        <v>0</v>
      </c>
    </row>
    <row r="240" spans="1:8" ht="15.75" hidden="1">
      <c r="A240" s="73" t="s">
        <v>246</v>
      </c>
      <c r="B240" s="51" t="s">
        <v>29</v>
      </c>
      <c r="C240" s="105" t="s">
        <v>225</v>
      </c>
      <c r="D240" s="105" t="s">
        <v>225</v>
      </c>
      <c r="E240" s="104" t="s">
        <v>637</v>
      </c>
      <c r="F240" s="135"/>
      <c r="G240" s="161">
        <f>G241</f>
        <v>0</v>
      </c>
      <c r="H240" s="161">
        <f>H241</f>
        <v>0</v>
      </c>
    </row>
    <row r="241" spans="1:8" ht="31.5" hidden="1">
      <c r="A241" s="137" t="s">
        <v>767</v>
      </c>
      <c r="B241" s="51" t="s">
        <v>29</v>
      </c>
      <c r="C241" s="105" t="s">
        <v>225</v>
      </c>
      <c r="D241" s="105" t="s">
        <v>225</v>
      </c>
      <c r="E241" s="104" t="s">
        <v>637</v>
      </c>
      <c r="F241" s="135" t="s">
        <v>768</v>
      </c>
      <c r="G241" s="161">
        <v>0</v>
      </c>
      <c r="H241" s="161">
        <v>0</v>
      </c>
    </row>
    <row r="242" spans="1:8" ht="66" customHeight="1" hidden="1">
      <c r="A242" s="73" t="s">
        <v>248</v>
      </c>
      <c r="B242" s="51" t="s">
        <v>29</v>
      </c>
      <c r="C242" s="105" t="s">
        <v>225</v>
      </c>
      <c r="D242" s="105" t="s">
        <v>225</v>
      </c>
      <c r="E242" s="104" t="s">
        <v>638</v>
      </c>
      <c r="F242" s="135"/>
      <c r="G242" s="161">
        <f>G244+G247+G249</f>
        <v>0</v>
      </c>
      <c r="H242" s="161">
        <f>H244+H247+H249</f>
        <v>0</v>
      </c>
    </row>
    <row r="243" spans="1:8" ht="36.75" customHeight="1" hidden="1">
      <c r="A243" s="2" t="s">
        <v>639</v>
      </c>
      <c r="B243" s="51" t="s">
        <v>29</v>
      </c>
      <c r="C243" s="105" t="s">
        <v>225</v>
      </c>
      <c r="D243" s="105" t="s">
        <v>225</v>
      </c>
      <c r="E243" s="104" t="s">
        <v>641</v>
      </c>
      <c r="F243" s="135"/>
      <c r="G243" s="161">
        <f>G244</f>
        <v>0</v>
      </c>
      <c r="H243" s="161">
        <f>H244</f>
        <v>0</v>
      </c>
    </row>
    <row r="244" spans="1:8" ht="31.5" hidden="1">
      <c r="A244" s="73" t="s">
        <v>250</v>
      </c>
      <c r="B244" s="51" t="s">
        <v>29</v>
      </c>
      <c r="C244" s="105" t="s">
        <v>225</v>
      </c>
      <c r="D244" s="105" t="s">
        <v>225</v>
      </c>
      <c r="E244" s="104" t="s">
        <v>642</v>
      </c>
      <c r="F244" s="135"/>
      <c r="G244" s="161">
        <f>G245</f>
        <v>0</v>
      </c>
      <c r="H244" s="161">
        <f>H245</f>
        <v>0</v>
      </c>
    </row>
    <row r="245" spans="1:8" ht="31.5" hidden="1">
      <c r="A245" s="137" t="s">
        <v>767</v>
      </c>
      <c r="B245" s="51" t="s">
        <v>29</v>
      </c>
      <c r="C245" s="105" t="s">
        <v>225</v>
      </c>
      <c r="D245" s="105" t="s">
        <v>225</v>
      </c>
      <c r="E245" s="104" t="s">
        <v>642</v>
      </c>
      <c r="F245" s="135" t="s">
        <v>768</v>
      </c>
      <c r="G245" s="161">
        <v>0</v>
      </c>
      <c r="H245" s="161">
        <v>0</v>
      </c>
    </row>
    <row r="246" spans="1:8" ht="31.5" hidden="1">
      <c r="A246" s="2" t="s">
        <v>640</v>
      </c>
      <c r="B246" s="51" t="s">
        <v>29</v>
      </c>
      <c r="C246" s="105" t="s">
        <v>225</v>
      </c>
      <c r="D246" s="105" t="s">
        <v>225</v>
      </c>
      <c r="E246" s="104" t="s">
        <v>643</v>
      </c>
      <c r="F246" s="135"/>
      <c r="G246" s="161">
        <f>G247</f>
        <v>0</v>
      </c>
      <c r="H246" s="161">
        <f>H247</f>
        <v>0</v>
      </c>
    </row>
    <row r="247" spans="1:8" ht="31.5" hidden="1">
      <c r="A247" s="73" t="s">
        <v>252</v>
      </c>
      <c r="B247" s="51" t="s">
        <v>29</v>
      </c>
      <c r="C247" s="105" t="s">
        <v>225</v>
      </c>
      <c r="D247" s="105" t="s">
        <v>225</v>
      </c>
      <c r="E247" s="104" t="s">
        <v>644</v>
      </c>
      <c r="F247" s="135"/>
      <c r="G247" s="161">
        <f>G248</f>
        <v>0</v>
      </c>
      <c r="H247" s="161">
        <f>H248</f>
        <v>0</v>
      </c>
    </row>
    <row r="248" spans="1:8" ht="31.5" hidden="1">
      <c r="A248" s="137" t="s">
        <v>767</v>
      </c>
      <c r="B248" s="51" t="s">
        <v>29</v>
      </c>
      <c r="C248" s="105" t="s">
        <v>225</v>
      </c>
      <c r="D248" s="105" t="s">
        <v>225</v>
      </c>
      <c r="E248" s="104" t="s">
        <v>644</v>
      </c>
      <c r="F248" s="135" t="s">
        <v>768</v>
      </c>
      <c r="G248" s="161">
        <v>0</v>
      </c>
      <c r="H248" s="161">
        <v>0</v>
      </c>
    </row>
    <row r="249" spans="1:8" ht="33" customHeight="1" hidden="1">
      <c r="A249" s="73" t="s">
        <v>254</v>
      </c>
      <c r="B249" s="73"/>
      <c r="C249" s="73"/>
      <c r="D249" s="135" t="s">
        <v>18</v>
      </c>
      <c r="E249" s="142" t="s">
        <v>255</v>
      </c>
      <c r="F249" s="135"/>
      <c r="G249" s="161">
        <f>G250</f>
        <v>0</v>
      </c>
      <c r="H249" s="161">
        <f>H250</f>
        <v>0</v>
      </c>
    </row>
    <row r="250" spans="1:8" ht="31.5" customHeight="1" hidden="1">
      <c r="A250" s="73" t="s">
        <v>168</v>
      </c>
      <c r="B250" s="73"/>
      <c r="C250" s="73"/>
      <c r="D250" s="135" t="s">
        <v>18</v>
      </c>
      <c r="E250" s="142" t="s">
        <v>255</v>
      </c>
      <c r="F250" s="135" t="s">
        <v>369</v>
      </c>
      <c r="G250" s="161">
        <v>0</v>
      </c>
      <c r="H250" s="161">
        <v>0</v>
      </c>
    </row>
    <row r="251" spans="1:8" ht="15.75">
      <c r="A251" s="133" t="s">
        <v>392</v>
      </c>
      <c r="B251" s="48" t="s">
        <v>29</v>
      </c>
      <c r="C251" s="101" t="s">
        <v>270</v>
      </c>
      <c r="D251" s="101" t="s">
        <v>758</v>
      </c>
      <c r="E251" s="134"/>
      <c r="F251" s="134"/>
      <c r="G251" s="165">
        <f>G252</f>
        <v>33004.2</v>
      </c>
      <c r="H251" s="165">
        <f>H252</f>
        <v>34640.3</v>
      </c>
    </row>
    <row r="252" spans="1:8" ht="15.75">
      <c r="A252" s="73" t="s">
        <v>7</v>
      </c>
      <c r="B252" s="51" t="s">
        <v>29</v>
      </c>
      <c r="C252" s="105" t="s">
        <v>270</v>
      </c>
      <c r="D252" s="105" t="s">
        <v>157</v>
      </c>
      <c r="E252" s="135"/>
      <c r="F252" s="135"/>
      <c r="G252" s="161">
        <f>G253</f>
        <v>33004.2</v>
      </c>
      <c r="H252" s="161">
        <f>H253</f>
        <v>34640.3</v>
      </c>
    </row>
    <row r="253" spans="1:8" ht="33" customHeight="1">
      <c r="A253" s="73" t="s">
        <v>437</v>
      </c>
      <c r="B253" s="51" t="s">
        <v>29</v>
      </c>
      <c r="C253" s="105" t="s">
        <v>270</v>
      </c>
      <c r="D253" s="105" t="s">
        <v>157</v>
      </c>
      <c r="E253" s="111" t="s">
        <v>649</v>
      </c>
      <c r="F253" s="135"/>
      <c r="G253" s="161">
        <f>G254+G275+G286+G297</f>
        <v>33004.2</v>
      </c>
      <c r="H253" s="161">
        <f>H254+H275+H286+H297</f>
        <v>34640.3</v>
      </c>
    </row>
    <row r="254" spans="1:8" ht="15.75">
      <c r="A254" s="73" t="s">
        <v>268</v>
      </c>
      <c r="B254" s="51" t="s">
        <v>29</v>
      </c>
      <c r="C254" s="105" t="s">
        <v>270</v>
      </c>
      <c r="D254" s="105" t="s">
        <v>157</v>
      </c>
      <c r="E254" s="111" t="s">
        <v>650</v>
      </c>
      <c r="F254" s="135"/>
      <c r="G254" s="161">
        <f>G256+G260+G264+G267+G271+G273</f>
        <v>29380.399999999998</v>
      </c>
      <c r="H254" s="161">
        <f>H256+H260+H264+H267+H271+H273</f>
        <v>30845.2</v>
      </c>
    </row>
    <row r="255" spans="1:8" ht="31.5">
      <c r="A255" s="2" t="s">
        <v>654</v>
      </c>
      <c r="B255" s="51" t="s">
        <v>29</v>
      </c>
      <c r="C255" s="105" t="s">
        <v>270</v>
      </c>
      <c r="D255" s="105" t="s">
        <v>157</v>
      </c>
      <c r="E255" s="111" t="s">
        <v>651</v>
      </c>
      <c r="F255" s="135"/>
      <c r="G255" s="161">
        <f>G256</f>
        <v>23683.199999999997</v>
      </c>
      <c r="H255" s="161">
        <f>H256</f>
        <v>24960.9</v>
      </c>
    </row>
    <row r="256" spans="1:8" ht="31.5">
      <c r="A256" s="73" t="s">
        <v>271</v>
      </c>
      <c r="B256" s="51" t="s">
        <v>29</v>
      </c>
      <c r="C256" s="105" t="s">
        <v>270</v>
      </c>
      <c r="D256" s="105" t="s">
        <v>157</v>
      </c>
      <c r="E256" s="104" t="s">
        <v>652</v>
      </c>
      <c r="F256" s="135"/>
      <c r="G256" s="161">
        <f>G257+G258</f>
        <v>23683.199999999997</v>
      </c>
      <c r="H256" s="161">
        <f>H257+H258</f>
        <v>24960.9</v>
      </c>
    </row>
    <row r="257" spans="1:8" ht="15.75">
      <c r="A257" s="139" t="s">
        <v>771</v>
      </c>
      <c r="B257" s="51" t="s">
        <v>29</v>
      </c>
      <c r="C257" s="105" t="s">
        <v>270</v>
      </c>
      <c r="D257" s="105" t="s">
        <v>157</v>
      </c>
      <c r="E257" s="104" t="s">
        <v>652</v>
      </c>
      <c r="F257" s="135" t="s">
        <v>772</v>
      </c>
      <c r="G257" s="60">
        <v>18085.8</v>
      </c>
      <c r="H257" s="60">
        <v>19171</v>
      </c>
    </row>
    <row r="258" spans="1:8" ht="31.5">
      <c r="A258" s="137" t="s">
        <v>767</v>
      </c>
      <c r="B258" s="51" t="s">
        <v>29</v>
      </c>
      <c r="C258" s="105" t="s">
        <v>270</v>
      </c>
      <c r="D258" s="105" t="s">
        <v>157</v>
      </c>
      <c r="E258" s="104" t="s">
        <v>652</v>
      </c>
      <c r="F258" s="135" t="s">
        <v>768</v>
      </c>
      <c r="G258" s="161">
        <v>5597.4</v>
      </c>
      <c r="H258" s="161">
        <v>5789.9</v>
      </c>
    </row>
    <row r="259" spans="1:8" ht="31.5">
      <c r="A259" s="2" t="s">
        <v>747</v>
      </c>
      <c r="B259" s="51" t="s">
        <v>29</v>
      </c>
      <c r="C259" s="105" t="s">
        <v>270</v>
      </c>
      <c r="D259" s="105" t="s">
        <v>157</v>
      </c>
      <c r="E259" s="111" t="s">
        <v>748</v>
      </c>
      <c r="F259" s="135"/>
      <c r="G259" s="161">
        <f>G260</f>
        <v>964</v>
      </c>
      <c r="H259" s="161">
        <f>H260</f>
        <v>984</v>
      </c>
    </row>
    <row r="260" spans="1:8" ht="47.25">
      <c r="A260" s="73" t="s">
        <v>273</v>
      </c>
      <c r="B260" s="51" t="s">
        <v>29</v>
      </c>
      <c r="C260" s="105" t="s">
        <v>270</v>
      </c>
      <c r="D260" s="105" t="s">
        <v>157</v>
      </c>
      <c r="E260" s="111" t="s">
        <v>749</v>
      </c>
      <c r="F260" s="135"/>
      <c r="G260" s="161">
        <f>G261+G262</f>
        <v>964</v>
      </c>
      <c r="H260" s="161">
        <f>H261+H262</f>
        <v>984</v>
      </c>
    </row>
    <row r="261" spans="1:8" ht="18.75" customHeight="1">
      <c r="A261" s="139" t="s">
        <v>771</v>
      </c>
      <c r="B261" s="51" t="s">
        <v>29</v>
      </c>
      <c r="C261" s="105" t="s">
        <v>270</v>
      </c>
      <c r="D261" s="105" t="s">
        <v>157</v>
      </c>
      <c r="E261" s="111" t="s">
        <v>749</v>
      </c>
      <c r="F261" s="135" t="s">
        <v>772</v>
      </c>
      <c r="G261" s="161">
        <v>11</v>
      </c>
      <c r="H261" s="161">
        <v>12</v>
      </c>
    </row>
    <row r="262" spans="1:8" ht="31.5">
      <c r="A262" s="137" t="s">
        <v>767</v>
      </c>
      <c r="B262" s="51" t="s">
        <v>29</v>
      </c>
      <c r="C262" s="105" t="s">
        <v>270</v>
      </c>
      <c r="D262" s="105" t="s">
        <v>157</v>
      </c>
      <c r="E262" s="111" t="s">
        <v>749</v>
      </c>
      <c r="F262" s="135" t="s">
        <v>768</v>
      </c>
      <c r="G262" s="161">
        <v>953</v>
      </c>
      <c r="H262" s="161">
        <v>972</v>
      </c>
    </row>
    <row r="263" spans="1:8" ht="15.75">
      <c r="A263" s="2" t="s">
        <v>653</v>
      </c>
      <c r="B263" s="51"/>
      <c r="C263" s="105"/>
      <c r="D263" s="105"/>
      <c r="E263" s="111" t="s">
        <v>656</v>
      </c>
      <c r="F263" s="135"/>
      <c r="G263" s="161"/>
      <c r="H263" s="161"/>
    </row>
    <row r="264" spans="1:8" ht="18.75" customHeight="1">
      <c r="A264" s="73" t="s">
        <v>804</v>
      </c>
      <c r="B264" s="51" t="s">
        <v>29</v>
      </c>
      <c r="C264" s="105" t="s">
        <v>270</v>
      </c>
      <c r="D264" s="105" t="s">
        <v>157</v>
      </c>
      <c r="E264" s="82" t="s">
        <v>657</v>
      </c>
      <c r="F264" s="135"/>
      <c r="G264" s="161">
        <f>G265</f>
        <v>1135.2</v>
      </c>
      <c r="H264" s="161">
        <f>H265</f>
        <v>1180.6</v>
      </c>
    </row>
    <row r="265" spans="1:8" ht="31.5">
      <c r="A265" s="137" t="s">
        <v>767</v>
      </c>
      <c r="B265" s="51" t="s">
        <v>29</v>
      </c>
      <c r="C265" s="105" t="s">
        <v>270</v>
      </c>
      <c r="D265" s="105" t="s">
        <v>157</v>
      </c>
      <c r="E265" s="82" t="s">
        <v>657</v>
      </c>
      <c r="F265" s="135" t="s">
        <v>768</v>
      </c>
      <c r="G265" s="161">
        <v>1135.2</v>
      </c>
      <c r="H265" s="161">
        <v>1180.6</v>
      </c>
    </row>
    <row r="266" spans="1:8" ht="15.75">
      <c r="A266" s="2" t="s">
        <v>658</v>
      </c>
      <c r="B266" s="51" t="s">
        <v>29</v>
      </c>
      <c r="C266" s="105" t="s">
        <v>270</v>
      </c>
      <c r="D266" s="105" t="s">
        <v>157</v>
      </c>
      <c r="E266" s="111" t="s">
        <v>750</v>
      </c>
      <c r="F266" s="135"/>
      <c r="G266" s="161"/>
      <c r="H266" s="161"/>
    </row>
    <row r="267" spans="1:8" ht="15.75">
      <c r="A267" s="73" t="s">
        <v>803</v>
      </c>
      <c r="B267" s="51" t="s">
        <v>29</v>
      </c>
      <c r="C267" s="105" t="s">
        <v>270</v>
      </c>
      <c r="D267" s="105" t="s">
        <v>157</v>
      </c>
      <c r="E267" s="82" t="s">
        <v>659</v>
      </c>
      <c r="F267" s="135"/>
      <c r="G267" s="161">
        <f>G268+G269</f>
        <v>1141.5</v>
      </c>
      <c r="H267" s="161">
        <f>H268+H269</f>
        <v>1189</v>
      </c>
    </row>
    <row r="268" spans="1:8" ht="31.5">
      <c r="A268" s="137" t="s">
        <v>767</v>
      </c>
      <c r="B268" s="51" t="s">
        <v>29</v>
      </c>
      <c r="C268" s="105" t="s">
        <v>270</v>
      </c>
      <c r="D268" s="105" t="s">
        <v>157</v>
      </c>
      <c r="E268" s="82" t="s">
        <v>659</v>
      </c>
      <c r="F268" s="135" t="s">
        <v>768</v>
      </c>
      <c r="G268" s="161">
        <v>1119.5</v>
      </c>
      <c r="H268" s="161">
        <v>1166</v>
      </c>
    </row>
    <row r="269" spans="1:8" ht="15.75">
      <c r="A269" s="137" t="s">
        <v>169</v>
      </c>
      <c r="B269" s="51" t="s">
        <v>29</v>
      </c>
      <c r="C269" s="105" t="s">
        <v>270</v>
      </c>
      <c r="D269" s="105" t="s">
        <v>157</v>
      </c>
      <c r="E269" s="82" t="s">
        <v>659</v>
      </c>
      <c r="F269" s="135" t="s">
        <v>766</v>
      </c>
      <c r="G269" s="161">
        <v>22</v>
      </c>
      <c r="H269" s="161">
        <v>23</v>
      </c>
    </row>
    <row r="270" spans="1:8" ht="15.75">
      <c r="A270" s="2" t="s">
        <v>751</v>
      </c>
      <c r="B270" s="51" t="s">
        <v>29</v>
      </c>
      <c r="C270" s="105" t="s">
        <v>270</v>
      </c>
      <c r="D270" s="105" t="s">
        <v>157</v>
      </c>
      <c r="E270" s="111" t="s">
        <v>752</v>
      </c>
      <c r="F270" s="135"/>
      <c r="G270" s="161">
        <f>G271</f>
        <v>2456.5</v>
      </c>
      <c r="H270" s="161">
        <f>H271</f>
        <v>2530.7</v>
      </c>
    </row>
    <row r="271" spans="1:8" ht="47.25" customHeight="1">
      <c r="A271" s="139" t="s">
        <v>279</v>
      </c>
      <c r="B271" s="51" t="s">
        <v>29</v>
      </c>
      <c r="C271" s="105" t="s">
        <v>270</v>
      </c>
      <c r="D271" s="105" t="s">
        <v>157</v>
      </c>
      <c r="E271" s="111" t="s">
        <v>753</v>
      </c>
      <c r="F271" s="135"/>
      <c r="G271" s="161">
        <f>G272</f>
        <v>2456.5</v>
      </c>
      <c r="H271" s="161">
        <f>H272</f>
        <v>2530.7</v>
      </c>
    </row>
    <row r="272" spans="1:8" ht="31.5">
      <c r="A272" s="137" t="s">
        <v>767</v>
      </c>
      <c r="B272" s="51" t="s">
        <v>29</v>
      </c>
      <c r="C272" s="105" t="s">
        <v>270</v>
      </c>
      <c r="D272" s="105" t="s">
        <v>157</v>
      </c>
      <c r="E272" s="111" t="s">
        <v>752</v>
      </c>
      <c r="F272" s="135" t="s">
        <v>768</v>
      </c>
      <c r="G272" s="161">
        <v>2456.5</v>
      </c>
      <c r="H272" s="161">
        <v>2530.7</v>
      </c>
    </row>
    <row r="273" spans="1:8" ht="31.5" customHeight="1" hidden="1">
      <c r="A273" s="11" t="s">
        <v>394</v>
      </c>
      <c r="B273" s="51" t="s">
        <v>29</v>
      </c>
      <c r="C273" s="105" t="s">
        <v>270</v>
      </c>
      <c r="D273" s="105" t="s">
        <v>157</v>
      </c>
      <c r="E273" s="135" t="s">
        <v>282</v>
      </c>
      <c r="F273" s="135"/>
      <c r="G273" s="161">
        <f>G274</f>
        <v>0</v>
      </c>
      <c r="H273" s="161">
        <f>H274</f>
        <v>0</v>
      </c>
    </row>
    <row r="274" spans="1:8" ht="31.5" customHeight="1" hidden="1">
      <c r="A274" s="73" t="s">
        <v>186</v>
      </c>
      <c r="B274" s="51" t="s">
        <v>29</v>
      </c>
      <c r="C274" s="105" t="s">
        <v>270</v>
      </c>
      <c r="D274" s="105" t="s">
        <v>157</v>
      </c>
      <c r="E274" s="135" t="s">
        <v>282</v>
      </c>
      <c r="F274" s="135" t="s">
        <v>386</v>
      </c>
      <c r="G274" s="161">
        <v>0</v>
      </c>
      <c r="H274" s="161">
        <v>0</v>
      </c>
    </row>
    <row r="275" spans="1:8" ht="48" customHeight="1">
      <c r="A275" s="73" t="s">
        <v>283</v>
      </c>
      <c r="B275" s="51" t="s">
        <v>29</v>
      </c>
      <c r="C275" s="105" t="s">
        <v>270</v>
      </c>
      <c r="D275" s="105" t="s">
        <v>157</v>
      </c>
      <c r="E275" s="135" t="s">
        <v>662</v>
      </c>
      <c r="F275" s="135"/>
      <c r="G275" s="161">
        <f>G277+G281+G284</f>
        <v>232.9</v>
      </c>
      <c r="H275" s="161">
        <f>H277+H281+H284</f>
        <v>242.7</v>
      </c>
    </row>
    <row r="276" spans="1:8" ht="35.25" customHeight="1">
      <c r="A276" s="2" t="s">
        <v>663</v>
      </c>
      <c r="B276" s="51" t="s">
        <v>29</v>
      </c>
      <c r="C276" s="105" t="s">
        <v>270</v>
      </c>
      <c r="D276" s="105" t="s">
        <v>157</v>
      </c>
      <c r="E276" s="104" t="s">
        <v>664</v>
      </c>
      <c r="F276" s="135"/>
      <c r="G276" s="161">
        <f>G277</f>
        <v>38</v>
      </c>
      <c r="H276" s="161">
        <f>H277</f>
        <v>42.6</v>
      </c>
    </row>
    <row r="277" spans="1:8" ht="18" customHeight="1">
      <c r="A277" s="139" t="s">
        <v>285</v>
      </c>
      <c r="B277" s="51" t="s">
        <v>29</v>
      </c>
      <c r="C277" s="105" t="s">
        <v>270</v>
      </c>
      <c r="D277" s="105" t="s">
        <v>157</v>
      </c>
      <c r="E277" s="104" t="s">
        <v>665</v>
      </c>
      <c r="F277" s="135"/>
      <c r="G277" s="161">
        <f>G278+G279</f>
        <v>38</v>
      </c>
      <c r="H277" s="161">
        <f>H278+H279</f>
        <v>42.6</v>
      </c>
    </row>
    <row r="278" spans="1:8" ht="20.25" customHeight="1">
      <c r="A278" s="139" t="s">
        <v>771</v>
      </c>
      <c r="B278" s="51" t="s">
        <v>29</v>
      </c>
      <c r="C278" s="105" t="s">
        <v>270</v>
      </c>
      <c r="D278" s="105" t="s">
        <v>157</v>
      </c>
      <c r="E278" s="104" t="s">
        <v>665</v>
      </c>
      <c r="F278" s="135" t="s">
        <v>772</v>
      </c>
      <c r="G278" s="161">
        <v>5</v>
      </c>
      <c r="H278" s="161">
        <v>5</v>
      </c>
    </row>
    <row r="279" spans="1:8" ht="31.5">
      <c r="A279" s="137" t="s">
        <v>767</v>
      </c>
      <c r="B279" s="51" t="s">
        <v>29</v>
      </c>
      <c r="C279" s="105" t="s">
        <v>270</v>
      </c>
      <c r="D279" s="105" t="s">
        <v>157</v>
      </c>
      <c r="E279" s="104" t="s">
        <v>665</v>
      </c>
      <c r="F279" s="135" t="s">
        <v>768</v>
      </c>
      <c r="G279" s="161">
        <v>33</v>
      </c>
      <c r="H279" s="161">
        <v>37.6</v>
      </c>
    </row>
    <row r="280" spans="1:8" ht="31.5">
      <c r="A280" s="2" t="s">
        <v>666</v>
      </c>
      <c r="B280" s="51" t="s">
        <v>29</v>
      </c>
      <c r="C280" s="105" t="s">
        <v>270</v>
      </c>
      <c r="D280" s="105" t="s">
        <v>157</v>
      </c>
      <c r="E280" s="104" t="s">
        <v>667</v>
      </c>
      <c r="F280" s="135"/>
      <c r="G280" s="161">
        <f>G281</f>
        <v>99</v>
      </c>
      <c r="H280" s="161">
        <f>H281</f>
        <v>100</v>
      </c>
    </row>
    <row r="281" spans="1:8" ht="15.75" customHeight="1">
      <c r="A281" s="139" t="s">
        <v>287</v>
      </c>
      <c r="B281" s="51" t="s">
        <v>29</v>
      </c>
      <c r="C281" s="105" t="s">
        <v>270</v>
      </c>
      <c r="D281" s="105" t="s">
        <v>157</v>
      </c>
      <c r="E281" s="104" t="s">
        <v>668</v>
      </c>
      <c r="F281" s="135"/>
      <c r="G281" s="161">
        <f>G282</f>
        <v>99</v>
      </c>
      <c r="H281" s="161">
        <f>H282</f>
        <v>100</v>
      </c>
    </row>
    <row r="282" spans="1:8" ht="31.5">
      <c r="A282" s="137" t="s">
        <v>767</v>
      </c>
      <c r="B282" s="51" t="s">
        <v>29</v>
      </c>
      <c r="C282" s="105" t="s">
        <v>270</v>
      </c>
      <c r="D282" s="105" t="s">
        <v>157</v>
      </c>
      <c r="E282" s="104" t="s">
        <v>668</v>
      </c>
      <c r="F282" s="135" t="s">
        <v>768</v>
      </c>
      <c r="G282" s="161">
        <v>99</v>
      </c>
      <c r="H282" s="161">
        <v>100</v>
      </c>
    </row>
    <row r="283" spans="1:8" ht="15.75">
      <c r="A283" s="2" t="s">
        <v>658</v>
      </c>
      <c r="B283" s="51" t="s">
        <v>29</v>
      </c>
      <c r="C283" s="105" t="s">
        <v>270</v>
      </c>
      <c r="D283" s="105" t="s">
        <v>157</v>
      </c>
      <c r="E283" s="104" t="s">
        <v>669</v>
      </c>
      <c r="F283" s="135"/>
      <c r="G283" s="161">
        <f>G284</f>
        <v>95.9</v>
      </c>
      <c r="H283" s="161">
        <f>H284</f>
        <v>100.1</v>
      </c>
    </row>
    <row r="284" spans="1:8" ht="15.75">
      <c r="A284" s="147" t="s">
        <v>197</v>
      </c>
      <c r="B284" s="51" t="s">
        <v>29</v>
      </c>
      <c r="C284" s="105" t="s">
        <v>270</v>
      </c>
      <c r="D284" s="105" t="s">
        <v>157</v>
      </c>
      <c r="E284" s="104" t="s">
        <v>670</v>
      </c>
      <c r="F284" s="135"/>
      <c r="G284" s="161">
        <f>G285</f>
        <v>95.9</v>
      </c>
      <c r="H284" s="161">
        <f>H285</f>
        <v>100.1</v>
      </c>
    </row>
    <row r="285" spans="1:8" ht="31.5">
      <c r="A285" s="137" t="s">
        <v>767</v>
      </c>
      <c r="B285" s="51" t="s">
        <v>29</v>
      </c>
      <c r="C285" s="105" t="s">
        <v>270</v>
      </c>
      <c r="D285" s="105" t="s">
        <v>157</v>
      </c>
      <c r="E285" s="104" t="s">
        <v>670</v>
      </c>
      <c r="F285" s="135" t="s">
        <v>777</v>
      </c>
      <c r="G285" s="161">
        <v>95.9</v>
      </c>
      <c r="H285" s="161">
        <v>100.1</v>
      </c>
    </row>
    <row r="286" spans="1:8" ht="50.25" customHeight="1">
      <c r="A286" s="73" t="s">
        <v>290</v>
      </c>
      <c r="B286" s="51" t="s">
        <v>29</v>
      </c>
      <c r="C286" s="105" t="s">
        <v>270</v>
      </c>
      <c r="D286" s="105" t="s">
        <v>157</v>
      </c>
      <c r="E286" s="104" t="s">
        <v>673</v>
      </c>
      <c r="F286" s="135"/>
      <c r="G286" s="161">
        <f>G288+G292+G295</f>
        <v>355.9</v>
      </c>
      <c r="H286" s="161">
        <f>H288+H292+H295</f>
        <v>382.4</v>
      </c>
    </row>
    <row r="287" spans="1:8" ht="20.25" customHeight="1">
      <c r="A287" s="2" t="s">
        <v>672</v>
      </c>
      <c r="B287" s="51" t="s">
        <v>29</v>
      </c>
      <c r="C287" s="105" t="s">
        <v>270</v>
      </c>
      <c r="D287" s="105" t="s">
        <v>157</v>
      </c>
      <c r="E287" s="104" t="s">
        <v>674</v>
      </c>
      <c r="F287" s="135"/>
      <c r="G287" s="161">
        <f>G288</f>
        <v>148.2</v>
      </c>
      <c r="H287" s="161">
        <f>H288</f>
        <v>169</v>
      </c>
    </row>
    <row r="288" spans="1:8" ht="15.75">
      <c r="A288" s="147" t="s">
        <v>292</v>
      </c>
      <c r="B288" s="51" t="s">
        <v>29</v>
      </c>
      <c r="C288" s="105" t="s">
        <v>270</v>
      </c>
      <c r="D288" s="105" t="s">
        <v>157</v>
      </c>
      <c r="E288" s="104" t="s">
        <v>675</v>
      </c>
      <c r="F288" s="135"/>
      <c r="G288" s="161">
        <f>G289+G290</f>
        <v>148.2</v>
      </c>
      <c r="H288" s="161">
        <f>H289+H290</f>
        <v>169</v>
      </c>
    </row>
    <row r="289" spans="1:8" ht="16.5" customHeight="1">
      <c r="A289" s="73" t="s">
        <v>771</v>
      </c>
      <c r="B289" s="51" t="s">
        <v>29</v>
      </c>
      <c r="C289" s="105" t="s">
        <v>270</v>
      </c>
      <c r="D289" s="105" t="s">
        <v>157</v>
      </c>
      <c r="E289" s="104" t="s">
        <v>675</v>
      </c>
      <c r="F289" s="135" t="s">
        <v>772</v>
      </c>
      <c r="G289" s="161">
        <v>12</v>
      </c>
      <c r="H289" s="161">
        <v>14</v>
      </c>
    </row>
    <row r="290" spans="1:8" ht="31.5">
      <c r="A290" s="137" t="s">
        <v>767</v>
      </c>
      <c r="B290" s="51" t="s">
        <v>29</v>
      </c>
      <c r="C290" s="105" t="s">
        <v>270</v>
      </c>
      <c r="D290" s="105" t="s">
        <v>157</v>
      </c>
      <c r="E290" s="104" t="s">
        <v>675</v>
      </c>
      <c r="F290" s="135" t="s">
        <v>768</v>
      </c>
      <c r="G290" s="161">
        <v>136.2</v>
      </c>
      <c r="H290" s="161">
        <v>155</v>
      </c>
    </row>
    <row r="291" spans="1:8" ht="31.5">
      <c r="A291" s="2" t="s">
        <v>671</v>
      </c>
      <c r="B291" s="51" t="s">
        <v>29</v>
      </c>
      <c r="C291" s="105" t="s">
        <v>270</v>
      </c>
      <c r="D291" s="105" t="s">
        <v>157</v>
      </c>
      <c r="E291" s="104" t="s">
        <v>676</v>
      </c>
      <c r="F291" s="135"/>
      <c r="G291" s="161">
        <f>G292</f>
        <v>81.8</v>
      </c>
      <c r="H291" s="161">
        <f>H292</f>
        <v>97</v>
      </c>
    </row>
    <row r="292" spans="1:8" ht="15.75">
      <c r="A292" s="147" t="s">
        <v>294</v>
      </c>
      <c r="B292" s="51" t="s">
        <v>29</v>
      </c>
      <c r="C292" s="105" t="s">
        <v>270</v>
      </c>
      <c r="D292" s="105" t="s">
        <v>157</v>
      </c>
      <c r="E292" s="104" t="s">
        <v>677</v>
      </c>
      <c r="F292" s="135"/>
      <c r="G292" s="161">
        <f>G293</f>
        <v>81.8</v>
      </c>
      <c r="H292" s="161">
        <f>H293</f>
        <v>97</v>
      </c>
    </row>
    <row r="293" spans="1:8" ht="31.5">
      <c r="A293" s="137" t="s">
        <v>767</v>
      </c>
      <c r="B293" s="51" t="s">
        <v>29</v>
      </c>
      <c r="C293" s="105" t="s">
        <v>270</v>
      </c>
      <c r="D293" s="105" t="s">
        <v>157</v>
      </c>
      <c r="E293" s="104" t="s">
        <v>677</v>
      </c>
      <c r="F293" s="135" t="s">
        <v>768</v>
      </c>
      <c r="G293" s="161">
        <v>81.8</v>
      </c>
      <c r="H293" s="161">
        <v>97</v>
      </c>
    </row>
    <row r="294" spans="1:8" ht="15.75">
      <c r="A294" s="2" t="s">
        <v>658</v>
      </c>
      <c r="B294" s="51" t="s">
        <v>29</v>
      </c>
      <c r="C294" s="105" t="s">
        <v>270</v>
      </c>
      <c r="D294" s="105" t="s">
        <v>157</v>
      </c>
      <c r="E294" s="104" t="s">
        <v>678</v>
      </c>
      <c r="F294" s="135"/>
      <c r="G294" s="161">
        <f>G295</f>
        <v>125.9</v>
      </c>
      <c r="H294" s="161">
        <f>H295</f>
        <v>116.4</v>
      </c>
    </row>
    <row r="295" spans="1:8" ht="31.5">
      <c r="A295" s="139" t="s">
        <v>277</v>
      </c>
      <c r="B295" s="51" t="s">
        <v>29</v>
      </c>
      <c r="C295" s="105" t="s">
        <v>270</v>
      </c>
      <c r="D295" s="105" t="s">
        <v>157</v>
      </c>
      <c r="E295" s="104" t="s">
        <v>679</v>
      </c>
      <c r="F295" s="135"/>
      <c r="G295" s="161">
        <f>G296</f>
        <v>125.9</v>
      </c>
      <c r="H295" s="161">
        <f>H296</f>
        <v>116.4</v>
      </c>
    </row>
    <row r="296" spans="1:8" ht="31.5">
      <c r="A296" s="137" t="s">
        <v>767</v>
      </c>
      <c r="B296" s="51" t="s">
        <v>29</v>
      </c>
      <c r="C296" s="105" t="s">
        <v>270</v>
      </c>
      <c r="D296" s="105" t="s">
        <v>157</v>
      </c>
      <c r="E296" s="104" t="s">
        <v>679</v>
      </c>
      <c r="F296" s="135" t="s">
        <v>768</v>
      </c>
      <c r="G296" s="161">
        <v>125.9</v>
      </c>
      <c r="H296" s="161">
        <v>116.4</v>
      </c>
    </row>
    <row r="297" spans="1:8" ht="47.25">
      <c r="A297" s="57" t="s">
        <v>832</v>
      </c>
      <c r="B297" s="63" t="s">
        <v>29</v>
      </c>
      <c r="C297" s="212" t="s">
        <v>270</v>
      </c>
      <c r="D297" s="212" t="s">
        <v>157</v>
      </c>
      <c r="E297" s="123" t="s">
        <v>833</v>
      </c>
      <c r="F297" s="135"/>
      <c r="G297" s="215">
        <f>G298+G301+G304</f>
        <v>3035</v>
      </c>
      <c r="H297" s="215">
        <f>H298+H301+H304</f>
        <v>3170</v>
      </c>
    </row>
    <row r="298" spans="1:8" ht="31.5">
      <c r="A298" s="2" t="s">
        <v>852</v>
      </c>
      <c r="B298" s="51" t="s">
        <v>29</v>
      </c>
      <c r="C298" s="105" t="s">
        <v>270</v>
      </c>
      <c r="D298" s="105" t="s">
        <v>157</v>
      </c>
      <c r="E298" s="104" t="s">
        <v>857</v>
      </c>
      <c r="F298" s="135"/>
      <c r="G298" s="161">
        <f>G299</f>
        <v>2800</v>
      </c>
      <c r="H298" s="161">
        <f>H299</f>
        <v>2900</v>
      </c>
    </row>
    <row r="299" spans="1:8" ht="15.75">
      <c r="A299" s="2" t="s">
        <v>853</v>
      </c>
      <c r="B299" s="51" t="s">
        <v>29</v>
      </c>
      <c r="C299" s="105" t="s">
        <v>270</v>
      </c>
      <c r="D299" s="105" t="s">
        <v>157</v>
      </c>
      <c r="E299" s="104" t="s">
        <v>854</v>
      </c>
      <c r="F299" s="135"/>
      <c r="G299" s="161">
        <f>G300</f>
        <v>2800</v>
      </c>
      <c r="H299" s="161">
        <f>H300</f>
        <v>2900</v>
      </c>
    </row>
    <row r="300" spans="1:8" ht="31.5">
      <c r="A300" s="137" t="s">
        <v>767</v>
      </c>
      <c r="B300" s="51" t="s">
        <v>29</v>
      </c>
      <c r="C300" s="105" t="s">
        <v>270</v>
      </c>
      <c r="D300" s="105" t="s">
        <v>157</v>
      </c>
      <c r="E300" s="104" t="s">
        <v>854</v>
      </c>
      <c r="F300" s="135" t="s">
        <v>768</v>
      </c>
      <c r="G300" s="161">
        <v>2800</v>
      </c>
      <c r="H300" s="161">
        <v>2900</v>
      </c>
    </row>
    <row r="301" spans="1:8" ht="31.5">
      <c r="A301" s="2" t="s">
        <v>855</v>
      </c>
      <c r="B301" s="51" t="s">
        <v>29</v>
      </c>
      <c r="C301" s="105" t="s">
        <v>270</v>
      </c>
      <c r="D301" s="105" t="s">
        <v>157</v>
      </c>
      <c r="E301" s="104" t="s">
        <v>858</v>
      </c>
      <c r="F301" s="135"/>
      <c r="G301" s="161">
        <f>G302</f>
        <v>100</v>
      </c>
      <c r="H301" s="161">
        <f>H302</f>
        <v>120</v>
      </c>
    </row>
    <row r="302" spans="1:8" ht="15.75">
      <c r="A302" s="2" t="s">
        <v>856</v>
      </c>
      <c r="B302" s="51" t="s">
        <v>29</v>
      </c>
      <c r="C302" s="105" t="s">
        <v>270</v>
      </c>
      <c r="D302" s="105" t="s">
        <v>157</v>
      </c>
      <c r="E302" s="104" t="s">
        <v>859</v>
      </c>
      <c r="F302" s="135"/>
      <c r="G302" s="161">
        <f>G303</f>
        <v>100</v>
      </c>
      <c r="H302" s="161">
        <f>H303</f>
        <v>120</v>
      </c>
    </row>
    <row r="303" spans="1:8" ht="31.5">
      <c r="A303" s="137" t="s">
        <v>767</v>
      </c>
      <c r="B303" s="51" t="s">
        <v>29</v>
      </c>
      <c r="C303" s="105" t="s">
        <v>270</v>
      </c>
      <c r="D303" s="105" t="s">
        <v>157</v>
      </c>
      <c r="E303" s="104" t="s">
        <v>859</v>
      </c>
      <c r="F303" s="135" t="s">
        <v>768</v>
      </c>
      <c r="G303" s="161">
        <v>100</v>
      </c>
      <c r="H303" s="161">
        <v>120</v>
      </c>
    </row>
    <row r="304" spans="1:8" ht="31.5">
      <c r="A304" s="2" t="s">
        <v>863</v>
      </c>
      <c r="B304" s="51" t="s">
        <v>29</v>
      </c>
      <c r="C304" s="105" t="s">
        <v>270</v>
      </c>
      <c r="D304" s="105" t="s">
        <v>157</v>
      </c>
      <c r="E304" s="104" t="s">
        <v>860</v>
      </c>
      <c r="F304" s="135"/>
      <c r="G304" s="161">
        <f>G305</f>
        <v>135</v>
      </c>
      <c r="H304" s="161">
        <f>H305</f>
        <v>150</v>
      </c>
    </row>
    <row r="305" spans="1:8" ht="15.75">
      <c r="A305" s="2" t="s">
        <v>862</v>
      </c>
      <c r="B305" s="51" t="s">
        <v>29</v>
      </c>
      <c r="C305" s="105" t="s">
        <v>270</v>
      </c>
      <c r="D305" s="105" t="s">
        <v>157</v>
      </c>
      <c r="E305" s="104" t="s">
        <v>861</v>
      </c>
      <c r="F305" s="135"/>
      <c r="G305" s="161">
        <f>G306</f>
        <v>135</v>
      </c>
      <c r="H305" s="161">
        <f>H306</f>
        <v>150</v>
      </c>
    </row>
    <row r="306" spans="1:8" ht="31.5">
      <c r="A306" s="137" t="s">
        <v>767</v>
      </c>
      <c r="B306" s="51" t="s">
        <v>29</v>
      </c>
      <c r="C306" s="105" t="s">
        <v>270</v>
      </c>
      <c r="D306" s="105" t="s">
        <v>157</v>
      </c>
      <c r="E306" s="104" t="s">
        <v>861</v>
      </c>
      <c r="F306" s="135" t="s">
        <v>768</v>
      </c>
      <c r="G306" s="161">
        <v>135</v>
      </c>
      <c r="H306" s="161">
        <v>150</v>
      </c>
    </row>
    <row r="307" spans="1:8" ht="15.75">
      <c r="A307" s="133" t="s">
        <v>388</v>
      </c>
      <c r="B307" s="48" t="s">
        <v>29</v>
      </c>
      <c r="C307" s="101" t="s">
        <v>263</v>
      </c>
      <c r="D307" s="101" t="s">
        <v>758</v>
      </c>
      <c r="E307" s="135"/>
      <c r="F307" s="135"/>
      <c r="G307" s="165">
        <f>G308</f>
        <v>88</v>
      </c>
      <c r="H307" s="165">
        <f>H308</f>
        <v>100</v>
      </c>
    </row>
    <row r="308" spans="1:8" ht="15.75">
      <c r="A308" s="73" t="s">
        <v>8</v>
      </c>
      <c r="B308" s="51" t="s">
        <v>29</v>
      </c>
      <c r="C308" s="105" t="s">
        <v>263</v>
      </c>
      <c r="D308" s="105" t="s">
        <v>158</v>
      </c>
      <c r="E308" s="135"/>
      <c r="F308" s="135"/>
      <c r="G308" s="161">
        <f>G309+G313</f>
        <v>88</v>
      </c>
      <c r="H308" s="161">
        <f>H309+H313</f>
        <v>100</v>
      </c>
    </row>
    <row r="309" spans="1:8" ht="48" customHeight="1" hidden="1">
      <c r="A309" s="139" t="s">
        <v>435</v>
      </c>
      <c r="B309" s="51" t="s">
        <v>29</v>
      </c>
      <c r="C309" s="105" t="s">
        <v>263</v>
      </c>
      <c r="D309" s="105" t="s">
        <v>158</v>
      </c>
      <c r="E309" s="104" t="s">
        <v>610</v>
      </c>
      <c r="F309" s="135"/>
      <c r="G309" s="161">
        <f>G310</f>
        <v>0</v>
      </c>
      <c r="H309" s="161">
        <f>H310</f>
        <v>0</v>
      </c>
    </row>
    <row r="310" spans="1:8" ht="51.75" customHeight="1" hidden="1">
      <c r="A310" s="73" t="s">
        <v>390</v>
      </c>
      <c r="B310" s="51" t="s">
        <v>29</v>
      </c>
      <c r="C310" s="105" t="s">
        <v>263</v>
      </c>
      <c r="D310" s="105" t="s">
        <v>158</v>
      </c>
      <c r="E310" s="104" t="s">
        <v>645</v>
      </c>
      <c r="F310" s="135"/>
      <c r="G310" s="161">
        <f>G312</f>
        <v>0</v>
      </c>
      <c r="H310" s="161">
        <f>H312</f>
        <v>0</v>
      </c>
    </row>
    <row r="311" spans="1:8" ht="30" customHeight="1" hidden="1">
      <c r="A311" s="2" t="s">
        <v>743</v>
      </c>
      <c r="B311" s="51" t="s">
        <v>29</v>
      </c>
      <c r="C311" s="105" t="s">
        <v>263</v>
      </c>
      <c r="D311" s="105" t="s">
        <v>158</v>
      </c>
      <c r="E311" s="104" t="s">
        <v>742</v>
      </c>
      <c r="F311" s="135"/>
      <c r="G311" s="161">
        <f>G312</f>
        <v>0</v>
      </c>
      <c r="H311" s="161">
        <f>H312</f>
        <v>0</v>
      </c>
    </row>
    <row r="312" spans="1:8" ht="31.5" hidden="1">
      <c r="A312" s="137" t="s">
        <v>767</v>
      </c>
      <c r="B312" s="51" t="s">
        <v>29</v>
      </c>
      <c r="C312" s="105" t="s">
        <v>263</v>
      </c>
      <c r="D312" s="105" t="s">
        <v>158</v>
      </c>
      <c r="E312" s="104" t="s">
        <v>744</v>
      </c>
      <c r="F312" s="135" t="s">
        <v>768</v>
      </c>
      <c r="G312" s="161">
        <v>0</v>
      </c>
      <c r="H312" s="161">
        <v>0</v>
      </c>
    </row>
    <row r="313" spans="1:8" ht="48.75" customHeight="1">
      <c r="A313" s="137" t="s">
        <v>170</v>
      </c>
      <c r="B313" s="51" t="s">
        <v>29</v>
      </c>
      <c r="C313" s="105" t="s">
        <v>263</v>
      </c>
      <c r="D313" s="105" t="s">
        <v>158</v>
      </c>
      <c r="E313" s="82" t="s">
        <v>718</v>
      </c>
      <c r="F313" s="135"/>
      <c r="G313" s="161">
        <f aca="true" t="shared" si="6" ref="G313:H316">G314</f>
        <v>88</v>
      </c>
      <c r="H313" s="161">
        <f t="shared" si="6"/>
        <v>100</v>
      </c>
    </row>
    <row r="314" spans="1:8" ht="15.75">
      <c r="A314" s="137" t="s">
        <v>172</v>
      </c>
      <c r="B314" s="51" t="s">
        <v>29</v>
      </c>
      <c r="C314" s="105" t="s">
        <v>263</v>
      </c>
      <c r="D314" s="105" t="s">
        <v>158</v>
      </c>
      <c r="E314" s="82" t="s">
        <v>717</v>
      </c>
      <c r="F314" s="135"/>
      <c r="G314" s="161">
        <f>G316</f>
        <v>88</v>
      </c>
      <c r="H314" s="161">
        <f>H316</f>
        <v>100</v>
      </c>
    </row>
    <row r="315" spans="1:8" ht="15.75">
      <c r="A315" s="137" t="s">
        <v>172</v>
      </c>
      <c r="B315" s="51" t="s">
        <v>29</v>
      </c>
      <c r="C315" s="105" t="s">
        <v>263</v>
      </c>
      <c r="D315" s="105" t="s">
        <v>158</v>
      </c>
      <c r="E315" s="104" t="s">
        <v>716</v>
      </c>
      <c r="F315" s="135"/>
      <c r="G315" s="161">
        <f>G316</f>
        <v>88</v>
      </c>
      <c r="H315" s="161">
        <f>H316</f>
        <v>100</v>
      </c>
    </row>
    <row r="316" spans="1:8" ht="66" customHeight="1">
      <c r="A316" s="73" t="s">
        <v>355</v>
      </c>
      <c r="B316" s="51" t="s">
        <v>29</v>
      </c>
      <c r="C316" s="105" t="s">
        <v>263</v>
      </c>
      <c r="D316" s="105" t="s">
        <v>158</v>
      </c>
      <c r="E316" s="82" t="s">
        <v>727</v>
      </c>
      <c r="F316" s="135"/>
      <c r="G316" s="161">
        <f t="shared" si="6"/>
        <v>88</v>
      </c>
      <c r="H316" s="161">
        <f t="shared" si="6"/>
        <v>100</v>
      </c>
    </row>
    <row r="317" spans="1:8" ht="31.5">
      <c r="A317" s="73" t="s">
        <v>773</v>
      </c>
      <c r="B317" s="51" t="s">
        <v>29</v>
      </c>
      <c r="C317" s="105" t="s">
        <v>263</v>
      </c>
      <c r="D317" s="105" t="s">
        <v>158</v>
      </c>
      <c r="E317" s="82" t="s">
        <v>727</v>
      </c>
      <c r="F317" s="135" t="s">
        <v>774</v>
      </c>
      <c r="G317" s="161">
        <v>88</v>
      </c>
      <c r="H317" s="161">
        <v>100</v>
      </c>
    </row>
    <row r="318" spans="1:8" ht="15.75">
      <c r="A318" s="133" t="s">
        <v>393</v>
      </c>
      <c r="B318" s="48" t="s">
        <v>29</v>
      </c>
      <c r="C318" s="101" t="s">
        <v>216</v>
      </c>
      <c r="D318" s="101" t="s">
        <v>758</v>
      </c>
      <c r="E318" s="151"/>
      <c r="F318" s="134"/>
      <c r="G318" s="165">
        <f aca="true" t="shared" si="7" ref="G318:H320">G319</f>
        <v>350</v>
      </c>
      <c r="H318" s="165">
        <f t="shared" si="7"/>
        <v>380</v>
      </c>
    </row>
    <row r="319" spans="1:8" ht="17.25" customHeight="1">
      <c r="A319" s="152" t="s">
        <v>31</v>
      </c>
      <c r="B319" s="51" t="s">
        <v>29</v>
      </c>
      <c r="C319" s="105" t="s">
        <v>216</v>
      </c>
      <c r="D319" s="105" t="s">
        <v>184</v>
      </c>
      <c r="E319" s="135"/>
      <c r="F319" s="135"/>
      <c r="G319" s="161">
        <f t="shared" si="7"/>
        <v>350</v>
      </c>
      <c r="H319" s="161">
        <f t="shared" si="7"/>
        <v>380</v>
      </c>
    </row>
    <row r="320" spans="1:8" ht="49.5" customHeight="1">
      <c r="A320" s="73" t="s">
        <v>439</v>
      </c>
      <c r="B320" s="51" t="s">
        <v>29</v>
      </c>
      <c r="C320" s="105" t="s">
        <v>216</v>
      </c>
      <c r="D320" s="105" t="s">
        <v>184</v>
      </c>
      <c r="E320" s="104" t="s">
        <v>610</v>
      </c>
      <c r="F320" s="135"/>
      <c r="G320" s="161">
        <f t="shared" si="7"/>
        <v>350</v>
      </c>
      <c r="H320" s="161">
        <f t="shared" si="7"/>
        <v>380</v>
      </c>
    </row>
    <row r="321" spans="1:8" ht="32.25" customHeight="1">
      <c r="A321" s="73" t="s">
        <v>840</v>
      </c>
      <c r="B321" s="51" t="s">
        <v>29</v>
      </c>
      <c r="C321" s="105" t="s">
        <v>216</v>
      </c>
      <c r="D321" s="105" t="s">
        <v>184</v>
      </c>
      <c r="E321" s="104" t="s">
        <v>612</v>
      </c>
      <c r="F321" s="135"/>
      <c r="G321" s="161">
        <f>G323+G327+G330</f>
        <v>350</v>
      </c>
      <c r="H321" s="161">
        <f>H323+H327+H330</f>
        <v>380</v>
      </c>
    </row>
    <row r="322" spans="1:8" ht="17.25" customHeight="1">
      <c r="A322" s="2" t="s">
        <v>844</v>
      </c>
      <c r="B322" s="51" t="s">
        <v>29</v>
      </c>
      <c r="C322" s="105" t="s">
        <v>216</v>
      </c>
      <c r="D322" s="105" t="s">
        <v>184</v>
      </c>
      <c r="E322" s="104" t="s">
        <v>615</v>
      </c>
      <c r="F322" s="135"/>
      <c r="G322" s="161">
        <f>G323</f>
        <v>350</v>
      </c>
      <c r="H322" s="161">
        <f>H323</f>
        <v>380</v>
      </c>
    </row>
    <row r="323" spans="1:8" ht="15.75">
      <c r="A323" s="56" t="s">
        <v>843</v>
      </c>
      <c r="B323" s="51" t="s">
        <v>29</v>
      </c>
      <c r="C323" s="105" t="s">
        <v>216</v>
      </c>
      <c r="D323" s="105" t="s">
        <v>184</v>
      </c>
      <c r="E323" s="104" t="s">
        <v>848</v>
      </c>
      <c r="F323" s="135"/>
      <c r="G323" s="161">
        <f>G324+G325</f>
        <v>350</v>
      </c>
      <c r="H323" s="161">
        <f>H324+H325</f>
        <v>380</v>
      </c>
    </row>
    <row r="324" spans="1:8" ht="31.5">
      <c r="A324" s="137" t="s">
        <v>767</v>
      </c>
      <c r="B324" s="51" t="s">
        <v>29</v>
      </c>
      <c r="C324" s="105" t="s">
        <v>216</v>
      </c>
      <c r="D324" s="105" t="s">
        <v>184</v>
      </c>
      <c r="E324" s="104" t="s">
        <v>848</v>
      </c>
      <c r="F324" s="135" t="s">
        <v>768</v>
      </c>
      <c r="G324" s="60">
        <v>350</v>
      </c>
      <c r="H324" s="60">
        <v>380</v>
      </c>
    </row>
    <row r="325" spans="1:8" ht="15.75" customHeight="1" hidden="1">
      <c r="A325" s="73" t="s">
        <v>219</v>
      </c>
      <c r="B325" s="51" t="s">
        <v>29</v>
      </c>
      <c r="C325" s="105" t="s">
        <v>216</v>
      </c>
      <c r="D325" s="105" t="s">
        <v>184</v>
      </c>
      <c r="E325" s="142" t="s">
        <v>218</v>
      </c>
      <c r="F325" s="135" t="s">
        <v>370</v>
      </c>
      <c r="G325" s="161">
        <v>0</v>
      </c>
      <c r="H325" s="161">
        <v>0</v>
      </c>
    </row>
    <row r="326" spans="1:8" ht="15.75" customHeight="1" hidden="1">
      <c r="A326" s="2" t="s">
        <v>759</v>
      </c>
      <c r="B326" s="51" t="s">
        <v>29</v>
      </c>
      <c r="C326" s="105" t="s">
        <v>216</v>
      </c>
      <c r="D326" s="105" t="s">
        <v>184</v>
      </c>
      <c r="E326" s="104" t="s">
        <v>613</v>
      </c>
      <c r="F326" s="135"/>
      <c r="G326" s="161">
        <f>G327</f>
        <v>0</v>
      </c>
      <c r="H326" s="161">
        <f>H327</f>
        <v>0</v>
      </c>
    </row>
    <row r="327" spans="1:8" ht="15.75" hidden="1">
      <c r="A327" s="139" t="s">
        <v>760</v>
      </c>
      <c r="B327" s="51" t="s">
        <v>29</v>
      </c>
      <c r="C327" s="105" t="s">
        <v>216</v>
      </c>
      <c r="D327" s="105" t="s">
        <v>184</v>
      </c>
      <c r="E327" s="104" t="s">
        <v>617</v>
      </c>
      <c r="F327" s="135"/>
      <c r="G327" s="161">
        <f>G328</f>
        <v>0</v>
      </c>
      <c r="H327" s="161">
        <f>H328</f>
        <v>0</v>
      </c>
    </row>
    <row r="328" spans="1:8" ht="31.5" hidden="1">
      <c r="A328" s="137" t="s">
        <v>767</v>
      </c>
      <c r="B328" s="51" t="s">
        <v>29</v>
      </c>
      <c r="C328" s="105" t="s">
        <v>216</v>
      </c>
      <c r="D328" s="105" t="s">
        <v>184</v>
      </c>
      <c r="E328" s="104" t="s">
        <v>617</v>
      </c>
      <c r="F328" s="135" t="s">
        <v>768</v>
      </c>
      <c r="G328" s="161">
        <v>0</v>
      </c>
      <c r="H328" s="161">
        <v>0</v>
      </c>
    </row>
    <row r="329" spans="1:8" ht="31.5" hidden="1">
      <c r="A329" s="2" t="s">
        <v>810</v>
      </c>
      <c r="B329" s="51" t="s">
        <v>29</v>
      </c>
      <c r="C329" s="105" t="s">
        <v>216</v>
      </c>
      <c r="D329" s="105" t="s">
        <v>184</v>
      </c>
      <c r="E329" s="104" t="s">
        <v>614</v>
      </c>
      <c r="F329" s="135"/>
      <c r="G329" s="161">
        <f>G330</f>
        <v>0</v>
      </c>
      <c r="H329" s="161">
        <f>H330</f>
        <v>0</v>
      </c>
    </row>
    <row r="330" spans="1:8" ht="31.5" hidden="1">
      <c r="A330" s="73" t="s">
        <v>745</v>
      </c>
      <c r="B330" s="51" t="s">
        <v>29</v>
      </c>
      <c r="C330" s="105" t="s">
        <v>216</v>
      </c>
      <c r="D330" s="105" t="s">
        <v>184</v>
      </c>
      <c r="E330" s="104" t="s">
        <v>618</v>
      </c>
      <c r="F330" s="135"/>
      <c r="G330" s="161">
        <f>G331</f>
        <v>0</v>
      </c>
      <c r="H330" s="161">
        <f>H331</f>
        <v>0</v>
      </c>
    </row>
    <row r="331" spans="1:8" ht="31.5" hidden="1">
      <c r="A331" s="137" t="s">
        <v>767</v>
      </c>
      <c r="B331" s="51" t="s">
        <v>29</v>
      </c>
      <c r="C331" s="105" t="s">
        <v>216</v>
      </c>
      <c r="D331" s="105" t="s">
        <v>184</v>
      </c>
      <c r="E331" s="104" t="s">
        <v>618</v>
      </c>
      <c r="F331" s="135" t="s">
        <v>768</v>
      </c>
      <c r="G331" s="161">
        <v>0</v>
      </c>
      <c r="H331" s="161">
        <v>0</v>
      </c>
    </row>
    <row r="332" spans="1:8" ht="15.75">
      <c r="A332" s="177" t="s">
        <v>389</v>
      </c>
      <c r="B332" s="177"/>
      <c r="C332" s="177"/>
      <c r="D332" s="178"/>
      <c r="E332" s="178"/>
      <c r="F332" s="178"/>
      <c r="G332" s="165">
        <f>G9+G29</f>
        <v>103266.79999999999</v>
      </c>
      <c r="H332" s="165">
        <f>H9+H29</f>
        <v>110016.6</v>
      </c>
    </row>
    <row r="333" spans="7:8" ht="12.75">
      <c r="G333" s="162"/>
      <c r="H333" s="162"/>
    </row>
  </sheetData>
  <sheetProtection/>
  <mergeCells count="6">
    <mergeCell ref="A6:H6"/>
    <mergeCell ref="A1:H1"/>
    <mergeCell ref="A2:H2"/>
    <mergeCell ref="A3:H3"/>
    <mergeCell ref="A4:H4"/>
    <mergeCell ref="A7:H7"/>
  </mergeCells>
  <printOptions/>
  <pageMargins left="0.5511811023622047" right="0.7480314960629921" top="1.1811023622047245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2.75390625" style="0" customWidth="1"/>
    <col min="4" max="4" width="11.875" style="0" customWidth="1"/>
    <col min="5" max="5" width="32.25390625" style="0" customWidth="1"/>
    <col min="6" max="6" width="0.74609375" style="0" hidden="1" customWidth="1"/>
  </cols>
  <sheetData>
    <row r="1" spans="1:6" ht="15.75">
      <c r="A1" s="254" t="s">
        <v>89</v>
      </c>
      <c r="B1" s="255"/>
      <c r="C1" s="255"/>
      <c r="D1" s="255"/>
      <c r="E1" s="255"/>
      <c r="F1" s="255"/>
    </row>
    <row r="2" spans="1:6" ht="15.75">
      <c r="A2" s="254" t="s">
        <v>0</v>
      </c>
      <c r="B2" s="255"/>
      <c r="C2" s="255"/>
      <c r="D2" s="255"/>
      <c r="E2" s="255"/>
      <c r="F2" s="255"/>
    </row>
    <row r="3" spans="1:6" ht="15.75">
      <c r="A3" s="254" t="s">
        <v>21</v>
      </c>
      <c r="B3" s="255"/>
      <c r="C3" s="255"/>
      <c r="D3" s="255"/>
      <c r="E3" s="255"/>
      <c r="F3" s="10"/>
    </row>
    <row r="4" spans="1:6" ht="15.75">
      <c r="A4" s="254" t="s">
        <v>454</v>
      </c>
      <c r="B4" s="254"/>
      <c r="C4" s="254"/>
      <c r="D4" s="254"/>
      <c r="E4" s="254"/>
      <c r="F4" s="10"/>
    </row>
    <row r="6" spans="1:6" ht="14.25" customHeight="1">
      <c r="A6" s="246" t="s">
        <v>74</v>
      </c>
      <c r="B6" s="247"/>
      <c r="C6" s="247"/>
      <c r="D6" s="247"/>
      <c r="E6" s="247"/>
      <c r="F6" s="247"/>
    </row>
    <row r="7" spans="1:6" ht="14.25" customHeight="1">
      <c r="A7" s="245" t="s">
        <v>71</v>
      </c>
      <c r="B7" s="245"/>
      <c r="C7" s="245"/>
      <c r="D7" s="245"/>
      <c r="E7" s="245"/>
      <c r="F7" s="25"/>
    </row>
    <row r="8" spans="1:6" ht="15.75">
      <c r="A8" s="237" t="s">
        <v>73</v>
      </c>
      <c r="B8" s="237"/>
      <c r="C8" s="237"/>
      <c r="D8" s="237"/>
      <c r="E8" s="237"/>
      <c r="F8" s="237"/>
    </row>
    <row r="9" spans="1:6" ht="15.75">
      <c r="A9" s="237" t="s">
        <v>72</v>
      </c>
      <c r="B9" s="237"/>
      <c r="C9" s="237"/>
      <c r="D9" s="237"/>
      <c r="E9" s="237"/>
      <c r="F9" s="237"/>
    </row>
    <row r="10" spans="1:6" ht="15.75">
      <c r="A10" s="237" t="s">
        <v>827</v>
      </c>
      <c r="B10" s="237"/>
      <c r="C10" s="237"/>
      <c r="D10" s="237"/>
      <c r="E10" s="237"/>
      <c r="F10" s="237"/>
    </row>
    <row r="11" spans="1:6" ht="15.75">
      <c r="A11" s="1"/>
      <c r="B11" s="1"/>
      <c r="C11" s="1"/>
      <c r="D11" s="1"/>
      <c r="E11" s="1"/>
      <c r="F11" s="1"/>
    </row>
    <row r="12" spans="1:6" ht="15.75">
      <c r="A12" s="28" t="s">
        <v>22</v>
      </c>
      <c r="B12" s="251" t="s">
        <v>82</v>
      </c>
      <c r="C12" s="251"/>
      <c r="D12" s="251"/>
      <c r="E12" s="251"/>
      <c r="F12" s="1"/>
    </row>
    <row r="13" spans="1:5" ht="15.75">
      <c r="A13" s="29"/>
      <c r="B13" s="253" t="s">
        <v>76</v>
      </c>
      <c r="C13" s="253"/>
      <c r="D13" s="253"/>
      <c r="E13" s="253"/>
    </row>
    <row r="14" spans="1:5" ht="15.75">
      <c r="A14" s="29"/>
      <c r="B14" s="253" t="s">
        <v>77</v>
      </c>
      <c r="C14" s="253"/>
      <c r="D14" s="253"/>
      <c r="E14" s="253"/>
    </row>
    <row r="15" spans="1:5" ht="15.75" customHeight="1">
      <c r="A15" s="29"/>
      <c r="B15" s="253" t="s">
        <v>78</v>
      </c>
      <c r="C15" s="253"/>
      <c r="D15" s="253"/>
      <c r="E15" s="253"/>
    </row>
    <row r="16" spans="1:5" ht="12.75">
      <c r="A16" s="18"/>
      <c r="B16" s="18"/>
      <c r="C16" s="18"/>
      <c r="D16" s="18"/>
      <c r="E16" s="18"/>
    </row>
    <row r="17" spans="1:5" ht="15.75">
      <c r="A17" s="18" t="s">
        <v>24</v>
      </c>
      <c r="B17" s="251" t="s">
        <v>75</v>
      </c>
      <c r="C17" s="251"/>
      <c r="D17" s="251"/>
      <c r="E17" s="251"/>
    </row>
    <row r="18" spans="1:5" ht="15.75">
      <c r="A18" s="23"/>
      <c r="B18" s="252" t="s">
        <v>79</v>
      </c>
      <c r="C18" s="252"/>
      <c r="D18" s="252"/>
      <c r="E18" s="252"/>
    </row>
    <row r="19" spans="1:5" ht="15.75">
      <c r="A19" s="1"/>
      <c r="B19" s="250" t="s">
        <v>80</v>
      </c>
      <c r="C19" s="250"/>
      <c r="D19" s="250"/>
      <c r="E19" s="250"/>
    </row>
    <row r="20" spans="2:5" ht="15.75">
      <c r="B20" s="252" t="s">
        <v>79</v>
      </c>
      <c r="C20" s="252"/>
      <c r="D20" s="252"/>
      <c r="E20" s="252"/>
    </row>
    <row r="21" spans="2:5" ht="15.75">
      <c r="B21" s="250" t="s">
        <v>83</v>
      </c>
      <c r="C21" s="250"/>
      <c r="D21" s="250"/>
      <c r="E21" s="250"/>
    </row>
    <row r="22" spans="2:5" ht="15.75">
      <c r="B22" s="250" t="s">
        <v>81</v>
      </c>
      <c r="C22" s="250"/>
      <c r="D22" s="250"/>
      <c r="E22" s="250"/>
    </row>
  </sheetData>
  <sheetProtection/>
  <mergeCells count="19">
    <mergeCell ref="A1:F1"/>
    <mergeCell ref="A2:F2"/>
    <mergeCell ref="A3:E3"/>
    <mergeCell ref="A4:E4"/>
    <mergeCell ref="B19:E19"/>
    <mergeCell ref="A6:F6"/>
    <mergeCell ref="A8:F8"/>
    <mergeCell ref="B12:E12"/>
    <mergeCell ref="B13:E13"/>
    <mergeCell ref="B14:E14"/>
    <mergeCell ref="A9:F9"/>
    <mergeCell ref="A10:F10"/>
    <mergeCell ref="A7:E7"/>
    <mergeCell ref="B22:E22"/>
    <mergeCell ref="B17:E17"/>
    <mergeCell ref="B18:E18"/>
    <mergeCell ref="B21:E21"/>
    <mergeCell ref="B15:E15"/>
    <mergeCell ref="B20:E20"/>
  </mergeCells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G11" sqref="G11"/>
    </sheetView>
  </sheetViews>
  <sheetFormatPr defaultColWidth="9.00390625" defaultRowHeight="12.75"/>
  <cols>
    <col min="2" max="2" width="37.625" style="0" customWidth="1"/>
    <col min="3" max="3" width="39.25390625" style="0" customWidth="1"/>
  </cols>
  <sheetData>
    <row r="1" spans="1:3" ht="15.75">
      <c r="A1" s="238" t="s">
        <v>829</v>
      </c>
      <c r="B1" s="238"/>
      <c r="C1" s="238"/>
    </row>
    <row r="2" spans="1:3" ht="15.75">
      <c r="A2" s="238" t="s">
        <v>20</v>
      </c>
      <c r="B2" s="238"/>
      <c r="C2" s="238"/>
    </row>
    <row r="3" spans="1:3" ht="15.75">
      <c r="A3" s="238" t="s">
        <v>21</v>
      </c>
      <c r="B3" s="238"/>
      <c r="C3" s="238"/>
    </row>
    <row r="4" spans="1:3" ht="15.75">
      <c r="A4" s="238" t="s">
        <v>455</v>
      </c>
      <c r="B4" s="238"/>
      <c r="C4" s="238"/>
    </row>
    <row r="5" spans="1:3" ht="15.75">
      <c r="A5" s="1"/>
      <c r="B5" s="1"/>
      <c r="C5" s="1"/>
    </row>
    <row r="6" spans="1:3" ht="15.75">
      <c r="A6" s="237" t="s">
        <v>101</v>
      </c>
      <c r="B6" s="237"/>
      <c r="C6" s="237"/>
    </row>
    <row r="7" spans="1:3" ht="15.75">
      <c r="A7" s="244" t="s">
        <v>102</v>
      </c>
      <c r="B7" s="244"/>
      <c r="C7" s="244"/>
    </row>
    <row r="8" spans="1:3" ht="15.75">
      <c r="A8" s="237" t="s">
        <v>97</v>
      </c>
      <c r="B8" s="237"/>
      <c r="C8" s="237"/>
    </row>
    <row r="9" spans="1:3" ht="15.75">
      <c r="A9" s="237" t="s">
        <v>96</v>
      </c>
      <c r="B9" s="237"/>
      <c r="C9" s="237"/>
    </row>
    <row r="10" spans="1:3" ht="15.75">
      <c r="A10" s="1"/>
      <c r="B10" s="1"/>
      <c r="C10" s="1"/>
    </row>
    <row r="11" spans="1:3" ht="63">
      <c r="A11" s="26" t="s">
        <v>90</v>
      </c>
      <c r="B11" s="26" t="s">
        <v>36</v>
      </c>
      <c r="C11" s="9" t="s">
        <v>91</v>
      </c>
    </row>
    <row r="12" spans="1:3" ht="29.25" customHeight="1">
      <c r="A12" s="256" t="s">
        <v>103</v>
      </c>
      <c r="B12" s="256"/>
      <c r="C12" s="256"/>
    </row>
    <row r="13" spans="1:3" ht="55.5" customHeight="1">
      <c r="A13" s="233" t="s">
        <v>29</v>
      </c>
      <c r="B13" s="225" t="s">
        <v>104</v>
      </c>
      <c r="C13" s="226" t="s">
        <v>105</v>
      </c>
    </row>
    <row r="14" spans="1:3" ht="12.75" hidden="1">
      <c r="A14" s="233"/>
      <c r="B14" s="225"/>
      <c r="C14" s="226"/>
    </row>
    <row r="15" spans="1:3" ht="60" customHeight="1">
      <c r="A15" s="233" t="s">
        <v>29</v>
      </c>
      <c r="B15" s="225" t="s">
        <v>106</v>
      </c>
      <c r="C15" s="226" t="s">
        <v>107</v>
      </c>
    </row>
    <row r="16" spans="1:3" ht="9.75" customHeight="1">
      <c r="A16" s="233"/>
      <c r="B16" s="225"/>
      <c r="C16" s="226"/>
    </row>
    <row r="17" ht="18.75" customHeight="1"/>
  </sheetData>
  <sheetProtection/>
  <mergeCells count="15">
    <mergeCell ref="A8:C8"/>
    <mergeCell ref="A9:C9"/>
    <mergeCell ref="A15:A16"/>
    <mergeCell ref="B15:B16"/>
    <mergeCell ref="C15:C16"/>
    <mergeCell ref="A12:C12"/>
    <mergeCell ref="A13:A14"/>
    <mergeCell ref="B13:B14"/>
    <mergeCell ref="C13:C14"/>
    <mergeCell ref="A1:C1"/>
    <mergeCell ref="A2:C2"/>
    <mergeCell ref="A3:C3"/>
    <mergeCell ref="A4:C4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24.75390625" style="0" customWidth="1"/>
    <col min="3" max="3" width="46.75390625" style="0" customWidth="1"/>
  </cols>
  <sheetData>
    <row r="1" spans="1:3" ht="15.75">
      <c r="A1" s="238" t="s">
        <v>830</v>
      </c>
      <c r="B1" s="238"/>
      <c r="C1" s="238"/>
    </row>
    <row r="2" spans="1:3" ht="15.75">
      <c r="A2" s="238" t="s">
        <v>20</v>
      </c>
      <c r="B2" s="238"/>
      <c r="C2" s="238"/>
    </row>
    <row r="3" spans="1:3" ht="15.75">
      <c r="A3" s="238" t="s">
        <v>21</v>
      </c>
      <c r="B3" s="238"/>
      <c r="C3" s="238"/>
    </row>
    <row r="4" spans="1:3" ht="15.75">
      <c r="A4" s="238" t="s">
        <v>456</v>
      </c>
      <c r="B4" s="238"/>
      <c r="C4" s="238"/>
    </row>
    <row r="6" spans="1:3" ht="27.75" customHeight="1">
      <c r="A6" s="245" t="s">
        <v>94</v>
      </c>
      <c r="B6" s="237"/>
      <c r="C6" s="237"/>
    </row>
    <row r="7" spans="1:3" ht="12.75" customHeight="1">
      <c r="A7" s="245" t="s">
        <v>95</v>
      </c>
      <c r="B7" s="245"/>
      <c r="C7" s="245"/>
    </row>
    <row r="8" spans="1:3" ht="15.75">
      <c r="A8" s="237" t="s">
        <v>97</v>
      </c>
      <c r="B8" s="237"/>
      <c r="C8" s="237"/>
    </row>
    <row r="9" spans="1:3" ht="15.75">
      <c r="A9" s="237" t="s">
        <v>96</v>
      </c>
      <c r="B9" s="237"/>
      <c r="C9" s="237"/>
    </row>
    <row r="11" ht="15.75">
      <c r="C11" s="10"/>
    </row>
    <row r="12" spans="1:3" ht="56.25" customHeight="1">
      <c r="A12" s="6" t="s">
        <v>90</v>
      </c>
      <c r="B12" s="6" t="s">
        <v>36</v>
      </c>
      <c r="C12" s="6" t="s">
        <v>91</v>
      </c>
    </row>
    <row r="13" spans="1:3" ht="32.25" customHeight="1">
      <c r="A13" s="257" t="s">
        <v>92</v>
      </c>
      <c r="B13" s="257"/>
      <c r="C13" s="257"/>
    </row>
    <row r="14" spans="1:3" ht="51.75" customHeight="1">
      <c r="A14" s="154" t="s">
        <v>29</v>
      </c>
      <c r="B14" s="51" t="s">
        <v>396</v>
      </c>
      <c r="C14" s="56" t="s">
        <v>144</v>
      </c>
    </row>
    <row r="15" spans="1:3" ht="94.5">
      <c r="A15" s="31" t="s">
        <v>29</v>
      </c>
      <c r="B15" s="15" t="s">
        <v>423</v>
      </c>
      <c r="C15" s="15" t="s">
        <v>98</v>
      </c>
    </row>
    <row r="16" spans="1:3" ht="63">
      <c r="A16" s="31" t="s">
        <v>29</v>
      </c>
      <c r="B16" s="15" t="s">
        <v>457</v>
      </c>
      <c r="C16" s="15" t="s">
        <v>516</v>
      </c>
    </row>
    <row r="17" spans="1:3" ht="110.25">
      <c r="A17" s="31" t="s">
        <v>29</v>
      </c>
      <c r="B17" s="15" t="s">
        <v>458</v>
      </c>
      <c r="C17" s="15" t="s">
        <v>517</v>
      </c>
    </row>
    <row r="18" spans="1:3" ht="110.25">
      <c r="A18" s="31" t="s">
        <v>29</v>
      </c>
      <c r="B18" s="15" t="s">
        <v>459</v>
      </c>
      <c r="C18" s="15" t="s">
        <v>518</v>
      </c>
    </row>
    <row r="19" spans="1:3" ht="94.5">
      <c r="A19" s="31" t="s">
        <v>29</v>
      </c>
      <c r="B19" s="15" t="s">
        <v>460</v>
      </c>
      <c r="C19" s="15" t="s">
        <v>519</v>
      </c>
    </row>
    <row r="20" spans="1:3" ht="47.25">
      <c r="A20" s="31" t="s">
        <v>29</v>
      </c>
      <c r="B20" s="15" t="s">
        <v>461</v>
      </c>
      <c r="C20" s="15" t="s">
        <v>520</v>
      </c>
    </row>
    <row r="21" spans="1:3" ht="78.75">
      <c r="A21" s="31" t="s">
        <v>29</v>
      </c>
      <c r="B21" s="15" t="s">
        <v>462</v>
      </c>
      <c r="C21" s="15" t="s">
        <v>521</v>
      </c>
    </row>
    <row r="22" spans="1:3" ht="48.75" customHeight="1">
      <c r="A22" s="31" t="s">
        <v>29</v>
      </c>
      <c r="B22" s="15" t="s">
        <v>463</v>
      </c>
      <c r="C22" s="15" t="s">
        <v>522</v>
      </c>
    </row>
    <row r="23" spans="1:3" ht="110.25">
      <c r="A23" s="31" t="s">
        <v>29</v>
      </c>
      <c r="B23" s="15" t="s">
        <v>464</v>
      </c>
      <c r="C23" s="15" t="s">
        <v>523</v>
      </c>
    </row>
    <row r="24" spans="1:3" ht="47.25">
      <c r="A24" s="31" t="s">
        <v>29</v>
      </c>
      <c r="B24" s="15" t="s">
        <v>465</v>
      </c>
      <c r="C24" s="15" t="s">
        <v>524</v>
      </c>
    </row>
    <row r="25" spans="1:3" ht="31.5">
      <c r="A25" s="31" t="s">
        <v>29</v>
      </c>
      <c r="B25" s="15" t="s">
        <v>466</v>
      </c>
      <c r="C25" s="2" t="s">
        <v>525</v>
      </c>
    </row>
    <row r="26" spans="1:3" ht="49.5" customHeight="1">
      <c r="A26" s="31" t="s">
        <v>29</v>
      </c>
      <c r="B26" s="15" t="s">
        <v>467</v>
      </c>
      <c r="C26" s="15" t="s">
        <v>526</v>
      </c>
    </row>
    <row r="27" spans="1:3" ht="31.5">
      <c r="A27" s="31" t="s">
        <v>29</v>
      </c>
      <c r="B27" s="15" t="s">
        <v>468</v>
      </c>
      <c r="C27" s="15" t="s">
        <v>527</v>
      </c>
    </row>
    <row r="28" spans="1:3" ht="126">
      <c r="A28" s="31" t="s">
        <v>29</v>
      </c>
      <c r="B28" s="15" t="s">
        <v>469</v>
      </c>
      <c r="C28" s="15" t="s">
        <v>528</v>
      </c>
    </row>
    <row r="29" spans="1:3" ht="126">
      <c r="A29" s="31" t="s">
        <v>29</v>
      </c>
      <c r="B29" s="15" t="s">
        <v>470</v>
      </c>
      <c r="C29" s="15" t="s">
        <v>529</v>
      </c>
    </row>
    <row r="30" spans="1:3" ht="126">
      <c r="A30" s="31" t="s">
        <v>29</v>
      </c>
      <c r="B30" s="15" t="s">
        <v>471</v>
      </c>
      <c r="C30" s="15" t="s">
        <v>530</v>
      </c>
    </row>
    <row r="31" spans="1:3" ht="141.75">
      <c r="A31" s="31" t="s">
        <v>29</v>
      </c>
      <c r="B31" s="15" t="s">
        <v>472</v>
      </c>
      <c r="C31" s="15" t="s">
        <v>531</v>
      </c>
    </row>
    <row r="32" spans="1:3" ht="63">
      <c r="A32" s="31" t="s">
        <v>29</v>
      </c>
      <c r="B32" s="15" t="s">
        <v>473</v>
      </c>
      <c r="C32" s="15" t="s">
        <v>532</v>
      </c>
    </row>
    <row r="33" spans="1:3" ht="78.75">
      <c r="A33" s="31" t="s">
        <v>29</v>
      </c>
      <c r="B33" s="15" t="s">
        <v>474</v>
      </c>
      <c r="C33" s="15" t="s">
        <v>533</v>
      </c>
    </row>
    <row r="34" spans="1:3" ht="47.25">
      <c r="A34" s="31" t="s">
        <v>29</v>
      </c>
      <c r="B34" s="15" t="s">
        <v>475</v>
      </c>
      <c r="C34" s="15" t="s">
        <v>534</v>
      </c>
    </row>
    <row r="35" spans="1:3" ht="47.25">
      <c r="A35" s="31" t="s">
        <v>29</v>
      </c>
      <c r="B35" s="15" t="s">
        <v>476</v>
      </c>
      <c r="C35" s="15" t="s">
        <v>535</v>
      </c>
    </row>
    <row r="36" spans="1:3" ht="78.75">
      <c r="A36" s="31" t="s">
        <v>29</v>
      </c>
      <c r="B36" s="15" t="s">
        <v>477</v>
      </c>
      <c r="C36" s="15" t="s">
        <v>536</v>
      </c>
    </row>
    <row r="37" spans="1:3" ht="63">
      <c r="A37" s="31" t="s">
        <v>29</v>
      </c>
      <c r="B37" s="15" t="s">
        <v>478</v>
      </c>
      <c r="C37" s="15" t="s">
        <v>537</v>
      </c>
    </row>
    <row r="38" spans="1:3" ht="63">
      <c r="A38" s="31" t="s">
        <v>29</v>
      </c>
      <c r="B38" s="15" t="s">
        <v>479</v>
      </c>
      <c r="C38" s="15" t="s">
        <v>538</v>
      </c>
    </row>
    <row r="39" spans="1:3" ht="78.75">
      <c r="A39" s="31" t="s">
        <v>29</v>
      </c>
      <c r="B39" s="15" t="s">
        <v>480</v>
      </c>
      <c r="C39" s="15" t="s">
        <v>539</v>
      </c>
    </row>
    <row r="40" spans="1:3" ht="63.75" customHeight="1">
      <c r="A40" s="31" t="s">
        <v>29</v>
      </c>
      <c r="B40" s="15" t="s">
        <v>481</v>
      </c>
      <c r="C40" s="15" t="s">
        <v>540</v>
      </c>
    </row>
    <row r="41" spans="1:3" ht="48" customHeight="1">
      <c r="A41" s="31" t="s">
        <v>29</v>
      </c>
      <c r="B41" s="15" t="s">
        <v>482</v>
      </c>
      <c r="C41" s="15" t="s">
        <v>541</v>
      </c>
    </row>
    <row r="42" spans="1:3" ht="31.5">
      <c r="A42" s="31" t="s">
        <v>29</v>
      </c>
      <c r="B42" s="15" t="s">
        <v>483</v>
      </c>
      <c r="C42" s="15" t="s">
        <v>542</v>
      </c>
    </row>
    <row r="43" spans="1:3" ht="97.5" customHeight="1">
      <c r="A43" s="31" t="s">
        <v>29</v>
      </c>
      <c r="B43" s="15" t="s">
        <v>484</v>
      </c>
      <c r="C43" s="15" t="s">
        <v>543</v>
      </c>
    </row>
    <row r="44" spans="1:3" ht="31.5">
      <c r="A44" s="31" t="s">
        <v>29</v>
      </c>
      <c r="B44" s="15" t="s">
        <v>485</v>
      </c>
      <c r="C44" s="15" t="s">
        <v>544</v>
      </c>
    </row>
    <row r="45" spans="1:3" ht="36.75" customHeight="1">
      <c r="A45" s="31" t="s">
        <v>29</v>
      </c>
      <c r="B45" s="15" t="s">
        <v>486</v>
      </c>
      <c r="C45" s="15" t="s">
        <v>545</v>
      </c>
    </row>
    <row r="46" spans="1:3" ht="47.25">
      <c r="A46" s="31" t="s">
        <v>29</v>
      </c>
      <c r="B46" s="15" t="s">
        <v>487</v>
      </c>
      <c r="C46" s="15" t="s">
        <v>546</v>
      </c>
    </row>
    <row r="47" spans="1:3" ht="94.5">
      <c r="A47" s="31" t="s">
        <v>29</v>
      </c>
      <c r="B47" s="15" t="s">
        <v>488</v>
      </c>
      <c r="C47" s="15" t="s">
        <v>547</v>
      </c>
    </row>
    <row r="48" spans="1:3" ht="47.25">
      <c r="A48" s="31" t="s">
        <v>29</v>
      </c>
      <c r="B48" s="15" t="s">
        <v>489</v>
      </c>
      <c r="C48" s="15" t="s">
        <v>548</v>
      </c>
    </row>
    <row r="49" spans="1:3" ht="31.5">
      <c r="A49" s="31" t="s">
        <v>29</v>
      </c>
      <c r="B49" s="15" t="s">
        <v>490</v>
      </c>
      <c r="C49" s="15" t="s">
        <v>549</v>
      </c>
    </row>
    <row r="50" spans="1:3" ht="63">
      <c r="A50" s="31" t="s">
        <v>29</v>
      </c>
      <c r="B50" s="15" t="s">
        <v>491</v>
      </c>
      <c r="C50" s="15" t="s">
        <v>550</v>
      </c>
    </row>
    <row r="51" spans="1:3" ht="49.5" customHeight="1">
      <c r="A51" s="31" t="s">
        <v>29</v>
      </c>
      <c r="B51" s="15" t="s">
        <v>492</v>
      </c>
      <c r="C51" s="15" t="s">
        <v>551</v>
      </c>
    </row>
    <row r="52" spans="1:3" ht="78.75">
      <c r="A52" s="31" t="s">
        <v>29</v>
      </c>
      <c r="B52" s="15" t="s">
        <v>493</v>
      </c>
      <c r="C52" s="15" t="s">
        <v>552</v>
      </c>
    </row>
    <row r="53" spans="1:3" ht="63">
      <c r="A53" s="31" t="s">
        <v>29</v>
      </c>
      <c r="B53" s="15" t="s">
        <v>494</v>
      </c>
      <c r="C53" s="15" t="s">
        <v>553</v>
      </c>
    </row>
    <row r="54" spans="1:3" ht="114.75" customHeight="1">
      <c r="A54" s="31" t="s">
        <v>29</v>
      </c>
      <c r="B54" s="15" t="s">
        <v>495</v>
      </c>
      <c r="C54" s="15" t="s">
        <v>554</v>
      </c>
    </row>
    <row r="55" spans="1:3" ht="110.25">
      <c r="A55" s="31" t="s">
        <v>29</v>
      </c>
      <c r="B55" s="15" t="s">
        <v>496</v>
      </c>
      <c r="C55" s="15" t="s">
        <v>555</v>
      </c>
    </row>
    <row r="56" spans="1:3" ht="141.75">
      <c r="A56" s="31" t="s">
        <v>29</v>
      </c>
      <c r="B56" s="15" t="s">
        <v>497</v>
      </c>
      <c r="C56" s="15" t="s">
        <v>556</v>
      </c>
    </row>
    <row r="57" spans="1:3" ht="63">
      <c r="A57" s="31" t="s">
        <v>29</v>
      </c>
      <c r="B57" s="15" t="s">
        <v>498</v>
      </c>
      <c r="C57" s="15" t="s">
        <v>557</v>
      </c>
    </row>
    <row r="58" spans="1:3" ht="63">
      <c r="A58" s="31" t="s">
        <v>29</v>
      </c>
      <c r="B58" s="15" t="s">
        <v>499</v>
      </c>
      <c r="C58" s="15" t="s">
        <v>558</v>
      </c>
    </row>
    <row r="59" spans="1:3" ht="94.5">
      <c r="A59" s="31" t="s">
        <v>29</v>
      </c>
      <c r="B59" s="15" t="s">
        <v>500</v>
      </c>
      <c r="C59" s="15" t="s">
        <v>559</v>
      </c>
    </row>
    <row r="60" spans="1:3" ht="47.25">
      <c r="A60" s="31" t="s">
        <v>29</v>
      </c>
      <c r="B60" s="15" t="s">
        <v>501</v>
      </c>
      <c r="C60" s="15" t="s">
        <v>560</v>
      </c>
    </row>
    <row r="61" spans="1:3" ht="126">
      <c r="A61" s="31" t="s">
        <v>29</v>
      </c>
      <c r="B61" s="168" t="s">
        <v>502</v>
      </c>
      <c r="C61" s="168" t="s">
        <v>561</v>
      </c>
    </row>
    <row r="62" spans="1:3" ht="31.5">
      <c r="A62" s="31" t="s">
        <v>29</v>
      </c>
      <c r="B62" s="15" t="s">
        <v>503</v>
      </c>
      <c r="C62" s="15" t="s">
        <v>562</v>
      </c>
    </row>
    <row r="63" spans="1:3" ht="63">
      <c r="A63" s="31" t="s">
        <v>29</v>
      </c>
      <c r="B63" s="15" t="s">
        <v>504</v>
      </c>
      <c r="C63" s="15" t="s">
        <v>563</v>
      </c>
    </row>
    <row r="64" spans="1:3" ht="47.25">
      <c r="A64" s="31" t="s">
        <v>29</v>
      </c>
      <c r="B64" s="15" t="s">
        <v>505</v>
      </c>
      <c r="C64" s="15" t="s">
        <v>564</v>
      </c>
    </row>
    <row r="65" spans="1:3" ht="31.5">
      <c r="A65" s="31" t="s">
        <v>29</v>
      </c>
      <c r="B65" s="15" t="s">
        <v>506</v>
      </c>
      <c r="C65" s="15" t="s">
        <v>565</v>
      </c>
    </row>
    <row r="66" spans="1:3" ht="78.75">
      <c r="A66" s="31" t="s">
        <v>29</v>
      </c>
      <c r="B66" s="15" t="s">
        <v>507</v>
      </c>
      <c r="C66" s="15" t="s">
        <v>566</v>
      </c>
    </row>
    <row r="67" spans="1:3" ht="99" customHeight="1">
      <c r="A67" s="31" t="s">
        <v>29</v>
      </c>
      <c r="B67" s="15" t="s">
        <v>508</v>
      </c>
      <c r="C67" s="32" t="s">
        <v>567</v>
      </c>
    </row>
    <row r="68" spans="1:3" ht="34.5" customHeight="1">
      <c r="A68" s="31" t="s">
        <v>29</v>
      </c>
      <c r="B68" s="15" t="s">
        <v>509</v>
      </c>
      <c r="C68" s="15" t="s">
        <v>568</v>
      </c>
    </row>
    <row r="69" spans="1:3" ht="31.5">
      <c r="A69" s="31" t="s">
        <v>29</v>
      </c>
      <c r="B69" s="15" t="s">
        <v>510</v>
      </c>
      <c r="C69" s="15" t="s">
        <v>569</v>
      </c>
    </row>
    <row r="70" spans="1:3" ht="63">
      <c r="A70" s="31" t="s">
        <v>29</v>
      </c>
      <c r="B70" s="155" t="s">
        <v>511</v>
      </c>
      <c r="C70" s="15" t="s">
        <v>570</v>
      </c>
    </row>
    <row r="71" spans="1:3" ht="31.5">
      <c r="A71" s="31" t="s">
        <v>29</v>
      </c>
      <c r="B71" s="155" t="s">
        <v>512</v>
      </c>
      <c r="C71" s="15" t="s">
        <v>571</v>
      </c>
    </row>
    <row r="72" spans="1:3" ht="128.25" customHeight="1">
      <c r="A72" s="31" t="s">
        <v>29</v>
      </c>
      <c r="B72" s="15" t="s">
        <v>513</v>
      </c>
      <c r="C72" s="15" t="s">
        <v>572</v>
      </c>
    </row>
    <row r="73" spans="1:3" ht="78.75">
      <c r="A73" s="31" t="s">
        <v>29</v>
      </c>
      <c r="B73" s="15" t="s">
        <v>514</v>
      </c>
      <c r="C73" s="15" t="s">
        <v>573</v>
      </c>
    </row>
    <row r="74" spans="1:3" ht="63">
      <c r="A74" s="31" t="s">
        <v>29</v>
      </c>
      <c r="B74" s="15" t="s">
        <v>515</v>
      </c>
      <c r="C74" s="15" t="s">
        <v>574</v>
      </c>
    </row>
  </sheetData>
  <sheetProtection/>
  <mergeCells count="9">
    <mergeCell ref="A1:C1"/>
    <mergeCell ref="A2:C2"/>
    <mergeCell ref="A3:C3"/>
    <mergeCell ref="A4:C4"/>
    <mergeCell ref="A13:C13"/>
    <mergeCell ref="A7:C7"/>
    <mergeCell ref="A6:C6"/>
    <mergeCell ref="A8:C8"/>
    <mergeCell ref="A9:C9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5.625" style="0" customWidth="1"/>
    <col min="2" max="2" width="28.375" style="0" customWidth="1"/>
    <col min="3" max="3" width="16.75390625" style="0" customWidth="1"/>
    <col min="4" max="4" width="15.25390625" style="0" customWidth="1"/>
  </cols>
  <sheetData>
    <row r="1" spans="1:4" ht="15.75">
      <c r="A1" s="238" t="s">
        <v>66</v>
      </c>
      <c r="B1" s="238"/>
      <c r="C1" s="238"/>
      <c r="D1" s="238"/>
    </row>
    <row r="2" spans="1:4" ht="15.75">
      <c r="A2" s="238" t="s">
        <v>20</v>
      </c>
      <c r="B2" s="238"/>
      <c r="C2" s="238"/>
      <c r="D2" s="238"/>
    </row>
    <row r="3" spans="1:4" ht="15.75">
      <c r="A3" s="238" t="s">
        <v>21</v>
      </c>
      <c r="B3" s="238"/>
      <c r="C3" s="238"/>
      <c r="D3" s="238"/>
    </row>
    <row r="4" spans="1:4" ht="15.75">
      <c r="A4" s="238" t="s">
        <v>443</v>
      </c>
      <c r="B4" s="238"/>
      <c r="C4" s="238"/>
      <c r="D4" s="238"/>
    </row>
    <row r="5" spans="1:4" ht="15.75">
      <c r="A5" s="237"/>
      <c r="B5" s="237"/>
      <c r="C5" s="237"/>
      <c r="D5" s="237"/>
    </row>
    <row r="6" spans="1:4" ht="15.75">
      <c r="A6" s="236" t="s">
        <v>56</v>
      </c>
      <c r="B6" s="236"/>
      <c r="C6" s="236"/>
      <c r="D6" s="236"/>
    </row>
    <row r="7" spans="1:4" ht="15.75">
      <c r="A7" s="237" t="s">
        <v>57</v>
      </c>
      <c r="B7" s="237"/>
      <c r="C7" s="237"/>
      <c r="D7" s="237"/>
    </row>
    <row r="8" spans="1:4" ht="15.75">
      <c r="A8" s="237" t="s">
        <v>812</v>
      </c>
      <c r="B8" s="237"/>
      <c r="C8" s="237"/>
      <c r="D8" s="237"/>
    </row>
    <row r="9" spans="1:4" ht="15.75">
      <c r="A9" s="1"/>
      <c r="B9" s="1"/>
      <c r="C9" s="1"/>
      <c r="D9" s="1"/>
    </row>
    <row r="10" spans="1:4" ht="39" customHeight="1">
      <c r="A10" s="225" t="s">
        <v>36</v>
      </c>
      <c r="B10" s="226" t="s">
        <v>34</v>
      </c>
      <c r="C10" s="20" t="s">
        <v>444</v>
      </c>
      <c r="D10" s="20" t="s">
        <v>813</v>
      </c>
    </row>
    <row r="11" spans="1:4" ht="12.75" customHeight="1">
      <c r="A11" s="225"/>
      <c r="B11" s="226"/>
      <c r="C11" s="21"/>
      <c r="D11" s="19"/>
    </row>
    <row r="12" spans="1:4" ht="15.75" customHeight="1">
      <c r="A12" s="233" t="s">
        <v>59</v>
      </c>
      <c r="B12" s="226" t="s">
        <v>60</v>
      </c>
      <c r="C12" s="239">
        <f>'Прил.8 Програм. 18-19'!E365-'Прил.4 Доходы 18-19'!D37</f>
        <v>5915.300000000003</v>
      </c>
      <c r="D12" s="234">
        <f>'Прил.8 Програм. 18-19'!F365-'Прил.4 Доходы 18-19'!E37</f>
        <v>5820.830000000002</v>
      </c>
    </row>
    <row r="13" spans="1:4" ht="15.75" customHeight="1">
      <c r="A13" s="233"/>
      <c r="B13" s="226"/>
      <c r="C13" s="240"/>
      <c r="D13" s="234"/>
    </row>
    <row r="14" spans="1:4" ht="15.75" customHeight="1">
      <c r="A14" s="229"/>
      <c r="B14" s="230" t="s">
        <v>61</v>
      </c>
      <c r="C14" s="241">
        <f>C12</f>
        <v>5915.300000000003</v>
      </c>
      <c r="D14" s="231">
        <f>D12</f>
        <v>5820.830000000002</v>
      </c>
    </row>
    <row r="15" spans="1:4" ht="15.75" customHeight="1">
      <c r="A15" s="229"/>
      <c r="B15" s="230"/>
      <c r="C15" s="242"/>
      <c r="D15" s="232"/>
    </row>
  </sheetData>
  <sheetProtection/>
  <mergeCells count="18">
    <mergeCell ref="A14:A15"/>
    <mergeCell ref="B14:B15"/>
    <mergeCell ref="D14:D15"/>
    <mergeCell ref="C12:C13"/>
    <mergeCell ref="C14:C15"/>
    <mergeCell ref="D12:D13"/>
    <mergeCell ref="A7:D7"/>
    <mergeCell ref="A8:D8"/>
    <mergeCell ref="A10:A11"/>
    <mergeCell ref="B10:B11"/>
    <mergeCell ref="A12:A13"/>
    <mergeCell ref="B12:B13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8">
      <selection activeCell="F46" sqref="F45:F46"/>
    </sheetView>
  </sheetViews>
  <sheetFormatPr defaultColWidth="9.00390625" defaultRowHeight="12.75"/>
  <cols>
    <col min="1" max="1" width="21.375" style="0" customWidth="1"/>
    <col min="2" max="2" width="47.25390625" style="0" customWidth="1"/>
    <col min="3" max="3" width="12.375" style="0" customWidth="1"/>
  </cols>
  <sheetData>
    <row r="1" spans="1:5" ht="15.75">
      <c r="A1" s="238" t="s">
        <v>35</v>
      </c>
      <c r="B1" s="238"/>
      <c r="C1" s="238"/>
      <c r="D1" s="3"/>
      <c r="E1" s="3"/>
    </row>
    <row r="2" spans="1:5" ht="15.75">
      <c r="A2" s="238" t="s">
        <v>20</v>
      </c>
      <c r="B2" s="238"/>
      <c r="C2" s="238"/>
      <c r="D2" s="3"/>
      <c r="E2" s="3"/>
    </row>
    <row r="3" spans="1:5" ht="15.75">
      <c r="A3" s="238" t="s">
        <v>21</v>
      </c>
      <c r="B3" s="238"/>
      <c r="C3" s="238"/>
      <c r="D3" s="3"/>
      <c r="E3" s="3"/>
    </row>
    <row r="4" spans="1:5" ht="15.75">
      <c r="A4" s="238" t="s">
        <v>445</v>
      </c>
      <c r="B4" s="238"/>
      <c r="C4" s="238"/>
      <c r="D4" s="3"/>
      <c r="E4" s="3"/>
    </row>
    <row r="5" spans="1:5" ht="15.75">
      <c r="A5" s="3"/>
      <c r="B5" s="3"/>
      <c r="C5" s="3"/>
      <c r="D5" s="3"/>
      <c r="E5" s="3"/>
    </row>
    <row r="6" spans="1:3" ht="15.75">
      <c r="A6" s="237" t="s">
        <v>37</v>
      </c>
      <c r="B6" s="237"/>
      <c r="C6" s="237"/>
    </row>
    <row r="7" spans="1:3" ht="15.75">
      <c r="A7" s="237" t="s">
        <v>811</v>
      </c>
      <c r="B7" s="237"/>
      <c r="C7" s="237"/>
    </row>
    <row r="8" spans="1:3" ht="15.75">
      <c r="A8" s="237"/>
      <c r="B8" s="237"/>
      <c r="C8" s="237"/>
    </row>
    <row r="9" spans="1:3" ht="47.25">
      <c r="A9" s="7" t="s">
        <v>36</v>
      </c>
      <c r="B9" s="7" t="s">
        <v>34</v>
      </c>
      <c r="C9" s="7" t="s">
        <v>422</v>
      </c>
    </row>
    <row r="10" spans="1:3" ht="15.75">
      <c r="A10" s="34" t="s">
        <v>122</v>
      </c>
      <c r="B10" s="17" t="s">
        <v>37</v>
      </c>
      <c r="C10" s="188">
        <f>C11+C14+C17+C19+C23+C25+C30+C13+C29</f>
        <v>66147.3</v>
      </c>
    </row>
    <row r="11" spans="1:3" ht="15.75">
      <c r="A11" s="35" t="s">
        <v>123</v>
      </c>
      <c r="B11" s="14" t="s">
        <v>38</v>
      </c>
      <c r="C11" s="188">
        <f>C12</f>
        <v>21500</v>
      </c>
    </row>
    <row r="12" spans="1:3" ht="15.75">
      <c r="A12" s="31" t="s">
        <v>124</v>
      </c>
      <c r="B12" s="15" t="s">
        <v>39</v>
      </c>
      <c r="C12" s="60">
        <v>21500</v>
      </c>
    </row>
    <row r="13" spans="1:3" ht="47.25">
      <c r="A13" s="48" t="s">
        <v>143</v>
      </c>
      <c r="B13" s="44" t="s">
        <v>144</v>
      </c>
      <c r="C13" s="170">
        <v>1100</v>
      </c>
    </row>
    <row r="14" spans="1:3" ht="15.75">
      <c r="A14" s="35" t="s">
        <v>125</v>
      </c>
      <c r="B14" s="14" t="s">
        <v>40</v>
      </c>
      <c r="C14" s="188">
        <f>SUM(C15:C16)</f>
        <v>29964</v>
      </c>
    </row>
    <row r="15" spans="1:3" ht="63">
      <c r="A15" s="31" t="s">
        <v>126</v>
      </c>
      <c r="B15" s="15" t="s">
        <v>41</v>
      </c>
      <c r="C15" s="189">
        <v>1700</v>
      </c>
    </row>
    <row r="16" spans="1:3" ht="15.75">
      <c r="A16" s="31" t="s">
        <v>127</v>
      </c>
      <c r="B16" s="15" t="s">
        <v>42</v>
      </c>
      <c r="C16" s="189">
        <v>28264</v>
      </c>
    </row>
    <row r="17" spans="1:3" ht="15.75">
      <c r="A17" s="35" t="s">
        <v>128</v>
      </c>
      <c r="B17" s="14" t="s">
        <v>43</v>
      </c>
      <c r="C17" s="188">
        <f>C18</f>
        <v>100</v>
      </c>
    </row>
    <row r="18" spans="1:3" ht="110.25">
      <c r="A18" s="31" t="s">
        <v>129</v>
      </c>
      <c r="B18" s="15" t="s">
        <v>44</v>
      </c>
      <c r="C18" s="190">
        <v>100</v>
      </c>
    </row>
    <row r="19" spans="1:3" ht="47.25">
      <c r="A19" s="35" t="s">
        <v>130</v>
      </c>
      <c r="B19" s="14" t="s">
        <v>45</v>
      </c>
      <c r="C19" s="188">
        <f>C20+C22+C21</f>
        <v>9463.3</v>
      </c>
    </row>
    <row r="20" spans="1:3" ht="114" customHeight="1">
      <c r="A20" s="31" t="s">
        <v>131</v>
      </c>
      <c r="B20" s="15" t="s">
        <v>799</v>
      </c>
      <c r="C20" s="60">
        <v>3302.9</v>
      </c>
    </row>
    <row r="21" spans="1:3" ht="114" customHeight="1">
      <c r="A21" s="192" t="s">
        <v>453</v>
      </c>
      <c r="B21" s="192" t="s">
        <v>518</v>
      </c>
      <c r="C21" s="60">
        <v>6160.4</v>
      </c>
    </row>
    <row r="22" spans="1:3" ht="94.5" hidden="1">
      <c r="A22" s="31" t="s">
        <v>452</v>
      </c>
      <c r="B22" s="15" t="s">
        <v>47</v>
      </c>
      <c r="C22" s="60">
        <v>0</v>
      </c>
    </row>
    <row r="23" spans="1:3" ht="15.75">
      <c r="A23" s="35" t="s">
        <v>132</v>
      </c>
      <c r="B23" s="14" t="s">
        <v>100</v>
      </c>
      <c r="C23" s="188">
        <f>C24</f>
        <v>750</v>
      </c>
    </row>
    <row r="24" spans="1:3" ht="50.25" customHeight="1">
      <c r="A24" s="31" t="s">
        <v>796</v>
      </c>
      <c r="B24" s="15" t="s">
        <v>797</v>
      </c>
      <c r="C24" s="181">
        <v>750</v>
      </c>
    </row>
    <row r="25" spans="1:3" ht="31.5">
      <c r="A25" s="35" t="s">
        <v>134</v>
      </c>
      <c r="B25" s="14" t="s">
        <v>48</v>
      </c>
      <c r="C25" s="188">
        <f>C26+C28+C27</f>
        <v>1950</v>
      </c>
    </row>
    <row r="26" spans="1:3" ht="63">
      <c r="A26" s="31" t="s">
        <v>779</v>
      </c>
      <c r="B26" s="15" t="s">
        <v>532</v>
      </c>
      <c r="C26" s="60">
        <v>1000</v>
      </c>
    </row>
    <row r="27" spans="1:3" ht="85.5" customHeight="1" hidden="1">
      <c r="A27" s="31" t="s">
        <v>780</v>
      </c>
      <c r="B27" s="33" t="s">
        <v>798</v>
      </c>
      <c r="C27" s="60">
        <v>0</v>
      </c>
    </row>
    <row r="28" spans="1:3" ht="110.25">
      <c r="A28" s="31" t="s">
        <v>137</v>
      </c>
      <c r="B28" s="15" t="s">
        <v>49</v>
      </c>
      <c r="C28" s="60">
        <v>950</v>
      </c>
    </row>
    <row r="29" spans="1:3" ht="63">
      <c r="A29" s="48" t="s">
        <v>781</v>
      </c>
      <c r="B29" s="44" t="s">
        <v>541</v>
      </c>
      <c r="C29" s="170">
        <v>20</v>
      </c>
    </row>
    <row r="30" spans="1:3" ht="15.75">
      <c r="A30" s="37" t="s">
        <v>138</v>
      </c>
      <c r="B30" s="14" t="s">
        <v>50</v>
      </c>
      <c r="C30" s="188">
        <f>C31</f>
        <v>1300</v>
      </c>
    </row>
    <row r="31" spans="1:3" ht="31.5">
      <c r="A31" s="36" t="s">
        <v>795</v>
      </c>
      <c r="B31" s="15" t="s">
        <v>544</v>
      </c>
      <c r="C31" s="190">
        <v>1300</v>
      </c>
    </row>
    <row r="32" spans="1:3" ht="15.75">
      <c r="A32" s="35" t="s">
        <v>140</v>
      </c>
      <c r="B32" s="14" t="s">
        <v>52</v>
      </c>
      <c r="C32" s="12">
        <f>C33+C38+C36+C37+C34+C35</f>
        <v>10196.9</v>
      </c>
    </row>
    <row r="33" spans="1:3" ht="63">
      <c r="A33" s="31" t="s">
        <v>794</v>
      </c>
      <c r="B33" s="15" t="s">
        <v>800</v>
      </c>
      <c r="C33" s="60">
        <v>5806.5</v>
      </c>
    </row>
    <row r="34" spans="1:3" ht="126" hidden="1">
      <c r="A34" s="195" t="s">
        <v>785</v>
      </c>
      <c r="B34" s="168" t="s">
        <v>561</v>
      </c>
      <c r="C34" s="60">
        <v>0</v>
      </c>
    </row>
    <row r="35" spans="1:3" ht="15.75">
      <c r="A35" s="195" t="s">
        <v>873</v>
      </c>
      <c r="B35" s="168" t="s">
        <v>874</v>
      </c>
      <c r="C35" s="60">
        <v>3491.9</v>
      </c>
    </row>
    <row r="36" spans="1:5" ht="66" customHeight="1">
      <c r="A36" s="8" t="s">
        <v>784</v>
      </c>
      <c r="B36" s="15" t="s">
        <v>801</v>
      </c>
      <c r="C36" s="60">
        <v>0</v>
      </c>
      <c r="D36" s="162"/>
      <c r="E36" s="162"/>
    </row>
    <row r="37" spans="1:3" ht="47.25">
      <c r="A37" s="8" t="s">
        <v>783</v>
      </c>
      <c r="B37" s="33" t="s">
        <v>802</v>
      </c>
      <c r="C37" s="60">
        <v>598.5</v>
      </c>
    </row>
    <row r="38" spans="1:7" ht="33" customHeight="1">
      <c r="A38" s="31" t="s">
        <v>782</v>
      </c>
      <c r="B38" s="15" t="s">
        <v>569</v>
      </c>
      <c r="C38" s="180">
        <v>300</v>
      </c>
      <c r="G38" s="174"/>
    </row>
    <row r="39" spans="1:3" ht="15.75">
      <c r="A39" s="243" t="s">
        <v>54</v>
      </c>
      <c r="B39" s="243"/>
      <c r="C39" s="12">
        <f>C10+C32</f>
        <v>76344.2</v>
      </c>
    </row>
    <row r="40" spans="1:3" ht="15.75">
      <c r="A40" s="1"/>
      <c r="B40" s="1"/>
      <c r="C40" s="1"/>
    </row>
    <row r="41" ht="15.75">
      <c r="C41" s="179"/>
    </row>
    <row r="44" ht="12.75">
      <c r="C44" s="174"/>
    </row>
  </sheetData>
  <sheetProtection/>
  <mergeCells count="8">
    <mergeCell ref="A39:B39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30">
      <selection activeCell="J34" sqref="J34"/>
    </sheetView>
  </sheetViews>
  <sheetFormatPr defaultColWidth="9.00390625" defaultRowHeight="12.75"/>
  <cols>
    <col min="1" max="1" width="3.125" style="0" customWidth="1"/>
    <col min="2" max="2" width="21.00390625" style="0" customWidth="1"/>
    <col min="3" max="3" width="33.25390625" style="0" customWidth="1"/>
    <col min="4" max="4" width="11.00390625" style="0" customWidth="1"/>
    <col min="5" max="5" width="10.875" style="0" customWidth="1"/>
  </cols>
  <sheetData>
    <row r="1" spans="2:5" ht="15.75">
      <c r="B1" s="238" t="s">
        <v>87</v>
      </c>
      <c r="C1" s="238"/>
      <c r="D1" s="238"/>
      <c r="E1" s="238"/>
    </row>
    <row r="2" spans="2:5" ht="15.75">
      <c r="B2" s="238" t="s">
        <v>20</v>
      </c>
      <c r="C2" s="238"/>
      <c r="D2" s="238"/>
      <c r="E2" s="238"/>
    </row>
    <row r="3" spans="2:5" ht="15.75">
      <c r="B3" s="238" t="s">
        <v>21</v>
      </c>
      <c r="C3" s="238"/>
      <c r="D3" s="238"/>
      <c r="E3" s="238"/>
    </row>
    <row r="4" spans="2:5" ht="15.75">
      <c r="B4" s="238" t="s">
        <v>446</v>
      </c>
      <c r="C4" s="238"/>
      <c r="D4" s="238"/>
      <c r="E4" s="238"/>
    </row>
    <row r="5" spans="2:5" ht="15.75">
      <c r="B5" s="3"/>
      <c r="C5" s="3"/>
      <c r="D5" s="3"/>
      <c r="E5" s="3"/>
    </row>
    <row r="6" spans="2:5" ht="15.75">
      <c r="B6" s="237" t="s">
        <v>37</v>
      </c>
      <c r="C6" s="237"/>
      <c r="D6" s="237"/>
      <c r="E6" s="237"/>
    </row>
    <row r="7" spans="2:5" ht="15.75">
      <c r="B7" s="237" t="s">
        <v>812</v>
      </c>
      <c r="C7" s="237"/>
      <c r="D7" s="237"/>
      <c r="E7" s="237"/>
    </row>
    <row r="9" spans="2:5" ht="48" customHeight="1">
      <c r="B9" s="7" t="s">
        <v>36</v>
      </c>
      <c r="C9" s="7" t="s">
        <v>34</v>
      </c>
      <c r="D9" s="7" t="s">
        <v>447</v>
      </c>
      <c r="E9" s="7" t="s">
        <v>814</v>
      </c>
    </row>
    <row r="10" spans="2:5" ht="15.75">
      <c r="B10" s="34" t="s">
        <v>122</v>
      </c>
      <c r="C10" s="17" t="s">
        <v>37</v>
      </c>
      <c r="D10" s="182">
        <f>D11+D14+D17+D19+D23+D25+D30+D13+D29</f>
        <v>89553</v>
      </c>
      <c r="E10" s="182">
        <f>E11+E14+E17+E19+E23+E25+E30+E29</f>
        <v>95397.3</v>
      </c>
    </row>
    <row r="11" spans="2:5" ht="15" customHeight="1">
      <c r="B11" s="35" t="s">
        <v>123</v>
      </c>
      <c r="C11" s="14" t="s">
        <v>38</v>
      </c>
      <c r="D11" s="182">
        <f>D12</f>
        <v>22963</v>
      </c>
      <c r="E11" s="182">
        <f>E12</f>
        <v>25282.3</v>
      </c>
    </row>
    <row r="12" spans="2:5" ht="15.75" customHeight="1">
      <c r="B12" s="31" t="s">
        <v>124</v>
      </c>
      <c r="C12" s="15" t="s">
        <v>39</v>
      </c>
      <c r="D12" s="189">
        <v>22963</v>
      </c>
      <c r="E12" s="189">
        <v>25282.3</v>
      </c>
    </row>
    <row r="13" spans="2:5" ht="15.75" customHeight="1">
      <c r="B13" s="48" t="s">
        <v>143</v>
      </c>
      <c r="C13" s="44" t="s">
        <v>144</v>
      </c>
      <c r="D13" s="191">
        <v>1105</v>
      </c>
      <c r="E13" s="191">
        <v>1160</v>
      </c>
    </row>
    <row r="14" spans="2:5" ht="15.75">
      <c r="B14" s="35" t="s">
        <v>125</v>
      </c>
      <c r="C14" s="14" t="s">
        <v>40</v>
      </c>
      <c r="D14" s="182">
        <f>SUM(D15:D16)</f>
        <v>30800</v>
      </c>
      <c r="E14" s="182">
        <f>SUM(E15:E16)</f>
        <v>31900</v>
      </c>
    </row>
    <row r="15" spans="2:5" ht="93" customHeight="1">
      <c r="B15" s="31" t="s">
        <v>126</v>
      </c>
      <c r="C15" s="15" t="s">
        <v>41</v>
      </c>
      <c r="D15" s="189">
        <v>1800</v>
      </c>
      <c r="E15" s="189">
        <v>1900</v>
      </c>
    </row>
    <row r="16" spans="2:5" ht="15.75">
      <c r="B16" s="31" t="s">
        <v>127</v>
      </c>
      <c r="C16" s="15" t="s">
        <v>42</v>
      </c>
      <c r="D16" s="189">
        <v>29000</v>
      </c>
      <c r="E16" s="189">
        <v>30000</v>
      </c>
    </row>
    <row r="17" spans="2:5" ht="15.75" customHeight="1">
      <c r="B17" s="35" t="s">
        <v>128</v>
      </c>
      <c r="C17" s="14" t="s">
        <v>43</v>
      </c>
      <c r="D17" s="182">
        <f>D18</f>
        <v>100</v>
      </c>
      <c r="E17" s="182">
        <f>E18</f>
        <v>105</v>
      </c>
    </row>
    <row r="18" spans="2:5" ht="173.25" customHeight="1">
      <c r="B18" s="31" t="s">
        <v>129</v>
      </c>
      <c r="C18" s="15" t="s">
        <v>44</v>
      </c>
      <c r="D18" s="181">
        <v>100</v>
      </c>
      <c r="E18" s="161">
        <v>105</v>
      </c>
    </row>
    <row r="19" spans="2:5" ht="63.75" customHeight="1">
      <c r="B19" s="35" t="s">
        <v>130</v>
      </c>
      <c r="C19" s="14" t="s">
        <v>45</v>
      </c>
      <c r="D19" s="182">
        <f>D20+D22+D21</f>
        <v>17180</v>
      </c>
      <c r="E19" s="182">
        <f>E20+E22+E21</f>
        <v>17850</v>
      </c>
    </row>
    <row r="20" spans="2:5" ht="157.5">
      <c r="B20" s="31" t="s">
        <v>451</v>
      </c>
      <c r="C20" s="15" t="s">
        <v>46</v>
      </c>
      <c r="D20" s="181">
        <v>9000</v>
      </c>
      <c r="E20" s="161">
        <v>10000</v>
      </c>
    </row>
    <row r="21" spans="2:5" ht="157.5">
      <c r="B21" s="192" t="s">
        <v>453</v>
      </c>
      <c r="C21" s="192" t="s">
        <v>93</v>
      </c>
      <c r="D21" s="60">
        <v>8000</v>
      </c>
      <c r="E21" s="161">
        <v>7500</v>
      </c>
    </row>
    <row r="22" spans="2:5" ht="127.5" customHeight="1">
      <c r="B22" s="31" t="s">
        <v>452</v>
      </c>
      <c r="C22" s="15" t="s">
        <v>47</v>
      </c>
      <c r="D22" s="181">
        <v>180</v>
      </c>
      <c r="E22" s="161">
        <v>350</v>
      </c>
    </row>
    <row r="23" spans="2:5" ht="32.25" customHeight="1">
      <c r="B23" s="35" t="s">
        <v>132</v>
      </c>
      <c r="C23" s="14" t="s">
        <v>100</v>
      </c>
      <c r="D23" s="182">
        <f>D24</f>
        <v>800</v>
      </c>
      <c r="E23" s="182">
        <f>E24</f>
        <v>850</v>
      </c>
    </row>
    <row r="24" spans="2:5" ht="62.25" customHeight="1">
      <c r="B24" s="31" t="s">
        <v>133</v>
      </c>
      <c r="C24" s="15" t="s">
        <v>99</v>
      </c>
      <c r="D24" s="181">
        <v>800</v>
      </c>
      <c r="E24" s="161">
        <v>850</v>
      </c>
    </row>
    <row r="25" spans="2:5" ht="46.5" customHeight="1">
      <c r="B25" s="35" t="s">
        <v>134</v>
      </c>
      <c r="C25" s="14" t="s">
        <v>48</v>
      </c>
      <c r="D25" s="182">
        <f>D26+D28+D27</f>
        <v>14000</v>
      </c>
      <c r="E25" s="182">
        <f>E26+E28+E27</f>
        <v>16500</v>
      </c>
    </row>
    <row r="26" spans="2:5" ht="96" customHeight="1">
      <c r="B26" s="38" t="s">
        <v>135</v>
      </c>
      <c r="C26" s="30" t="s">
        <v>64</v>
      </c>
      <c r="D26" s="181">
        <v>7000</v>
      </c>
      <c r="E26" s="161">
        <v>7500</v>
      </c>
    </row>
    <row r="27" spans="2:5" ht="95.25" customHeight="1">
      <c r="B27" s="38" t="s">
        <v>136</v>
      </c>
      <c r="C27" s="39" t="s">
        <v>63</v>
      </c>
      <c r="D27" s="181">
        <v>7000</v>
      </c>
      <c r="E27" s="161">
        <v>9000</v>
      </c>
    </row>
    <row r="28" spans="2:5" ht="174" customHeight="1" hidden="1">
      <c r="B28" s="38" t="s">
        <v>137</v>
      </c>
      <c r="C28" s="30" t="s">
        <v>49</v>
      </c>
      <c r="D28" s="181">
        <v>0</v>
      </c>
      <c r="E28" s="161">
        <v>0</v>
      </c>
    </row>
    <row r="29" spans="2:5" ht="91.5" customHeight="1">
      <c r="B29" s="48" t="s">
        <v>149</v>
      </c>
      <c r="C29" s="44" t="s">
        <v>65</v>
      </c>
      <c r="D29" s="211">
        <v>105</v>
      </c>
      <c r="E29" s="165">
        <v>110</v>
      </c>
    </row>
    <row r="30" spans="2:5" ht="15.75">
      <c r="B30" s="40" t="s">
        <v>138</v>
      </c>
      <c r="C30" s="41" t="s">
        <v>50</v>
      </c>
      <c r="D30" s="182">
        <f>D31</f>
        <v>2500</v>
      </c>
      <c r="E30" s="182">
        <f>E31</f>
        <v>2800</v>
      </c>
    </row>
    <row r="31" spans="2:5" ht="47.25">
      <c r="B31" s="42" t="s">
        <v>139</v>
      </c>
      <c r="C31" s="30" t="s">
        <v>51</v>
      </c>
      <c r="D31" s="181">
        <v>2500</v>
      </c>
      <c r="E31" s="161">
        <v>2800</v>
      </c>
    </row>
    <row r="32" spans="2:5" ht="15.75">
      <c r="B32" s="43" t="s">
        <v>140</v>
      </c>
      <c r="C32" s="41" t="s">
        <v>52</v>
      </c>
      <c r="D32" s="182">
        <f>D33+D36+D34+D35</f>
        <v>7798.5</v>
      </c>
      <c r="E32" s="182">
        <f>E33+E36+E34+E35</f>
        <v>8798.5</v>
      </c>
    </row>
    <row r="33" spans="2:5" ht="78.75">
      <c r="B33" s="31" t="s">
        <v>141</v>
      </c>
      <c r="C33" s="15" t="s">
        <v>117</v>
      </c>
      <c r="D33" s="16">
        <v>6200</v>
      </c>
      <c r="E33" s="22">
        <v>6700</v>
      </c>
    </row>
    <row r="34" spans="2:5" ht="81" customHeight="1">
      <c r="B34" s="8" t="s">
        <v>118</v>
      </c>
      <c r="C34" s="15" t="s">
        <v>119</v>
      </c>
      <c r="D34" s="183">
        <v>0</v>
      </c>
      <c r="E34" s="183">
        <v>0</v>
      </c>
    </row>
    <row r="35" spans="2:5" ht="67.5" customHeight="1">
      <c r="B35" s="8" t="s">
        <v>120</v>
      </c>
      <c r="C35" s="33" t="s">
        <v>121</v>
      </c>
      <c r="D35" s="183">
        <v>598.5</v>
      </c>
      <c r="E35" s="183">
        <v>598.5</v>
      </c>
    </row>
    <row r="36" spans="2:5" ht="47.25">
      <c r="B36" s="31" t="s">
        <v>142</v>
      </c>
      <c r="C36" s="15" t="s">
        <v>53</v>
      </c>
      <c r="D36" s="180">
        <v>1000</v>
      </c>
      <c r="E36" s="181">
        <v>1500</v>
      </c>
    </row>
    <row r="37" spans="2:5" ht="15.75">
      <c r="B37" s="243" t="s">
        <v>54</v>
      </c>
      <c r="C37" s="243"/>
      <c r="D37" s="12">
        <f>D10+D32</f>
        <v>97351.5</v>
      </c>
      <c r="E37" s="12">
        <f>E10+E32</f>
        <v>104195.8</v>
      </c>
    </row>
  </sheetData>
  <sheetProtection/>
  <mergeCells count="7">
    <mergeCell ref="B6:E6"/>
    <mergeCell ref="B7:E7"/>
    <mergeCell ref="B37:C3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0">
      <selection activeCell="D14" sqref="D14"/>
    </sheetView>
  </sheetViews>
  <sheetFormatPr defaultColWidth="9.00390625" defaultRowHeight="12.75"/>
  <cols>
    <col min="2" max="2" width="23.875" style="0" customWidth="1"/>
    <col min="3" max="3" width="38.75390625" style="0" customWidth="1"/>
    <col min="4" max="4" width="14.75390625" style="0" customWidth="1"/>
  </cols>
  <sheetData>
    <row r="1" spans="2:4" ht="15.75">
      <c r="B1" s="238" t="s">
        <v>69</v>
      </c>
      <c r="C1" s="238"/>
      <c r="D1" s="238"/>
    </row>
    <row r="2" spans="2:4" ht="15.75">
      <c r="B2" s="238" t="s">
        <v>20</v>
      </c>
      <c r="C2" s="238"/>
      <c r="D2" s="238"/>
    </row>
    <row r="3" spans="2:4" ht="15.75">
      <c r="B3" s="238" t="s">
        <v>21</v>
      </c>
      <c r="C3" s="238"/>
      <c r="D3" s="238"/>
    </row>
    <row r="4" spans="2:4" ht="15.75">
      <c r="B4" s="238" t="s">
        <v>448</v>
      </c>
      <c r="C4" s="238"/>
      <c r="D4" s="238"/>
    </row>
    <row r="5" spans="2:4" ht="15.75">
      <c r="B5" s="3"/>
      <c r="C5" s="3"/>
      <c r="D5" s="3"/>
    </row>
    <row r="6" spans="2:4" ht="15.75">
      <c r="B6" s="237" t="s">
        <v>52</v>
      </c>
      <c r="C6" s="237"/>
      <c r="D6" s="237"/>
    </row>
    <row r="7" spans="2:5" ht="14.25" customHeight="1">
      <c r="B7" s="244" t="s">
        <v>108</v>
      </c>
      <c r="C7" s="244"/>
      <c r="D7" s="244"/>
      <c r="E7" s="27"/>
    </row>
    <row r="8" spans="2:4" ht="13.5" customHeight="1">
      <c r="B8" s="244" t="s">
        <v>815</v>
      </c>
      <c r="C8" s="244"/>
      <c r="D8" s="244"/>
    </row>
    <row r="10" spans="2:4" ht="31.5">
      <c r="B10" s="26" t="s">
        <v>110</v>
      </c>
      <c r="C10" s="9" t="s">
        <v>109</v>
      </c>
      <c r="D10" s="6" t="s">
        <v>68</v>
      </c>
    </row>
    <row r="11" spans="2:4" ht="15.75">
      <c r="B11" s="13">
        <v>20000000000000000</v>
      </c>
      <c r="C11" s="14" t="s">
        <v>52</v>
      </c>
      <c r="D11" s="12">
        <f>D12+D14+D15+D13</f>
        <v>9896.9</v>
      </c>
    </row>
    <row r="12" spans="2:5" ht="63">
      <c r="B12" s="31" t="s">
        <v>794</v>
      </c>
      <c r="C12" s="15" t="s">
        <v>117</v>
      </c>
      <c r="D12" s="176">
        <v>5806.5</v>
      </c>
      <c r="E12" s="184"/>
    </row>
    <row r="13" spans="2:5" ht="30.75" customHeight="1">
      <c r="B13" s="195" t="s">
        <v>873</v>
      </c>
      <c r="C13" s="168" t="s">
        <v>874</v>
      </c>
      <c r="D13" s="176">
        <v>3491.9</v>
      </c>
      <c r="E13" s="184"/>
    </row>
    <row r="14" spans="2:5" ht="78.75">
      <c r="B14" s="8" t="s">
        <v>784</v>
      </c>
      <c r="C14" s="15" t="s">
        <v>119</v>
      </c>
      <c r="D14" s="176">
        <v>0</v>
      </c>
      <c r="E14" s="186"/>
    </row>
    <row r="15" spans="2:5" ht="63">
      <c r="B15" s="8" t="s">
        <v>783</v>
      </c>
      <c r="C15" s="33" t="s">
        <v>121</v>
      </c>
      <c r="D15" s="176">
        <v>598.5</v>
      </c>
      <c r="E15" s="184"/>
    </row>
  </sheetData>
  <sheetProtection/>
  <mergeCells count="7">
    <mergeCell ref="B6:D6"/>
    <mergeCell ref="B8:D8"/>
    <mergeCell ref="B7:D7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0">
      <selection activeCell="H13" sqref="H13"/>
    </sheetView>
  </sheetViews>
  <sheetFormatPr defaultColWidth="9.00390625" defaultRowHeight="12.75"/>
  <cols>
    <col min="1" max="1" width="20.625" style="0" customWidth="1"/>
    <col min="2" max="2" width="40.25390625" style="0" customWidth="1"/>
    <col min="3" max="3" width="12.25390625" style="0" customWidth="1"/>
    <col min="4" max="4" width="12.125" style="0" customWidth="1"/>
  </cols>
  <sheetData>
    <row r="1" spans="1:4" ht="15.75">
      <c r="A1" s="238" t="s">
        <v>70</v>
      </c>
      <c r="B1" s="238"/>
      <c r="C1" s="238"/>
      <c r="D1" s="238"/>
    </row>
    <row r="2" spans="1:4" ht="15.75">
      <c r="A2" s="238" t="s">
        <v>20</v>
      </c>
      <c r="B2" s="238"/>
      <c r="C2" s="238"/>
      <c r="D2" s="238"/>
    </row>
    <row r="3" spans="1:4" ht="15.75">
      <c r="A3" s="238" t="s">
        <v>21</v>
      </c>
      <c r="B3" s="238"/>
      <c r="C3" s="238"/>
      <c r="D3" s="238"/>
    </row>
    <row r="4" spans="1:4" ht="15.75">
      <c r="A4" s="238" t="s">
        <v>449</v>
      </c>
      <c r="B4" s="238"/>
      <c r="C4" s="238"/>
      <c r="D4" s="238"/>
    </row>
    <row r="5" spans="1:4" ht="15.75">
      <c r="A5" s="3"/>
      <c r="B5" s="3"/>
      <c r="C5" s="3"/>
      <c r="D5" s="3"/>
    </row>
    <row r="6" spans="1:4" ht="15.75">
      <c r="A6" s="237" t="s">
        <v>52</v>
      </c>
      <c r="B6" s="237"/>
      <c r="C6" s="237"/>
      <c r="D6" s="237"/>
    </row>
    <row r="7" spans="1:4" ht="15.75">
      <c r="A7" s="244" t="s">
        <v>108</v>
      </c>
      <c r="B7" s="244"/>
      <c r="C7" s="244"/>
      <c r="D7" s="244"/>
    </row>
    <row r="8" spans="1:4" ht="15.75">
      <c r="A8" s="244" t="s">
        <v>816</v>
      </c>
      <c r="B8" s="244"/>
      <c r="C8" s="244"/>
      <c r="D8" s="244"/>
    </row>
    <row r="10" spans="1:4" ht="47.25">
      <c r="A10" s="26" t="s">
        <v>110</v>
      </c>
      <c r="B10" s="9" t="s">
        <v>109</v>
      </c>
      <c r="C10" s="6" t="s">
        <v>450</v>
      </c>
      <c r="D10" s="6" t="s">
        <v>817</v>
      </c>
    </row>
    <row r="11" spans="1:4" ht="15" customHeight="1">
      <c r="A11" s="13">
        <v>20000000000000000</v>
      </c>
      <c r="B11" s="14" t="s">
        <v>52</v>
      </c>
      <c r="C11" s="12">
        <f>C12+C13+C14</f>
        <v>6798.5</v>
      </c>
      <c r="D11" s="12">
        <f>D12+D13+D14</f>
        <v>7298.5</v>
      </c>
    </row>
    <row r="12" spans="1:4" ht="63">
      <c r="A12" s="31" t="s">
        <v>141</v>
      </c>
      <c r="B12" s="15" t="s">
        <v>117</v>
      </c>
      <c r="C12" s="16">
        <v>6200</v>
      </c>
      <c r="D12" s="22">
        <v>6700</v>
      </c>
    </row>
    <row r="13" spans="1:4" ht="78.75">
      <c r="A13" s="8" t="s">
        <v>118</v>
      </c>
      <c r="B13" s="15" t="s">
        <v>119</v>
      </c>
      <c r="C13" s="176">
        <v>0</v>
      </c>
      <c r="D13" s="176">
        <v>0</v>
      </c>
    </row>
    <row r="14" spans="1:4" ht="63">
      <c r="A14" s="8" t="s">
        <v>120</v>
      </c>
      <c r="B14" s="33" t="s">
        <v>121</v>
      </c>
      <c r="C14" s="176">
        <v>598.5</v>
      </c>
      <c r="D14" s="176">
        <v>598.5</v>
      </c>
    </row>
  </sheetData>
  <sheetProtection/>
  <mergeCells count="7">
    <mergeCell ref="A6:D6"/>
    <mergeCell ref="A7:D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1"/>
  <sheetViews>
    <sheetView zoomScale="110" zoomScaleNormal="110" workbookViewId="0" topLeftCell="A161">
      <selection activeCell="G417" sqref="G417"/>
    </sheetView>
  </sheetViews>
  <sheetFormatPr defaultColWidth="9.00390625" defaultRowHeight="12.75"/>
  <cols>
    <col min="1" max="1" width="89.375" style="0" customWidth="1"/>
    <col min="2" max="2" width="17.875" style="0" customWidth="1"/>
    <col min="5" max="5" width="12.375" style="0" customWidth="1"/>
    <col min="7" max="7" width="21.375" style="0" customWidth="1"/>
  </cols>
  <sheetData>
    <row r="1" spans="1:5" ht="15.75">
      <c r="A1" s="238" t="s">
        <v>86</v>
      </c>
      <c r="B1" s="238"/>
      <c r="C1" s="238"/>
      <c r="D1" s="238"/>
      <c r="E1" s="238"/>
    </row>
    <row r="2" spans="1:5" ht="15.75">
      <c r="A2" s="238" t="s">
        <v>20</v>
      </c>
      <c r="B2" s="238"/>
      <c r="C2" s="238"/>
      <c r="D2" s="238"/>
      <c r="E2" s="238"/>
    </row>
    <row r="3" spans="1:5" ht="13.5" customHeight="1">
      <c r="A3" s="238" t="s">
        <v>21</v>
      </c>
      <c r="B3" s="238"/>
      <c r="C3" s="238"/>
      <c r="D3" s="238"/>
      <c r="E3" s="238"/>
    </row>
    <row r="4" spans="1:5" ht="15.75">
      <c r="A4" s="238" t="s">
        <v>583</v>
      </c>
      <c r="B4" s="238"/>
      <c r="C4" s="238"/>
      <c r="D4" s="238"/>
      <c r="E4" s="238"/>
    </row>
    <row r="6" spans="1:5" ht="103.5" customHeight="1">
      <c r="A6" s="245" t="s">
        <v>818</v>
      </c>
      <c r="B6" s="245"/>
      <c r="C6" s="245"/>
      <c r="D6" s="245"/>
      <c r="E6" s="245"/>
    </row>
    <row r="8" spans="1:5" ht="31.5">
      <c r="A8" s="46" t="s">
        <v>34</v>
      </c>
      <c r="B8" s="45" t="s">
        <v>145</v>
      </c>
      <c r="C8" s="45" t="s">
        <v>146</v>
      </c>
      <c r="D8" s="45" t="s">
        <v>147</v>
      </c>
      <c r="E8" s="45" t="s">
        <v>148</v>
      </c>
    </row>
    <row r="9" spans="1:7" ht="46.5" customHeight="1">
      <c r="A9" s="44" t="s">
        <v>434</v>
      </c>
      <c r="B9" s="100" t="s">
        <v>589</v>
      </c>
      <c r="C9" s="100"/>
      <c r="D9" s="101"/>
      <c r="E9" s="170">
        <f>E11+E15+E19+E26+E30+E36</f>
        <v>6036</v>
      </c>
      <c r="G9" s="174">
        <f>E9+E39+E234+E253+E283</f>
        <v>21065.5</v>
      </c>
    </row>
    <row r="10" spans="1:5" ht="18" customHeight="1">
      <c r="A10" s="56" t="s">
        <v>586</v>
      </c>
      <c r="B10" s="104" t="s">
        <v>587</v>
      </c>
      <c r="C10" s="100"/>
      <c r="D10" s="101"/>
      <c r="E10" s="89">
        <f>E11</f>
        <v>300</v>
      </c>
    </row>
    <row r="11" spans="1:5" ht="31.5">
      <c r="A11" s="56" t="s">
        <v>182</v>
      </c>
      <c r="B11" s="104" t="s">
        <v>591</v>
      </c>
      <c r="C11" s="104"/>
      <c r="D11" s="105"/>
      <c r="E11" s="60">
        <f>E12</f>
        <v>300</v>
      </c>
    </row>
    <row r="12" spans="1:5" ht="31.5">
      <c r="A12" s="137" t="s">
        <v>767</v>
      </c>
      <c r="B12" s="104" t="s">
        <v>591</v>
      </c>
      <c r="C12" s="104">
        <v>240</v>
      </c>
      <c r="D12" s="105"/>
      <c r="E12" s="60">
        <f>E13</f>
        <v>300</v>
      </c>
    </row>
    <row r="13" spans="1:5" ht="15.75">
      <c r="A13" s="56" t="s">
        <v>3</v>
      </c>
      <c r="B13" s="104" t="s">
        <v>591</v>
      </c>
      <c r="C13" s="104">
        <v>240</v>
      </c>
      <c r="D13" s="105" t="s">
        <v>14</v>
      </c>
      <c r="E13" s="60">
        <v>300</v>
      </c>
    </row>
    <row r="14" spans="1:5" ht="15.75">
      <c r="A14" s="56" t="s">
        <v>588</v>
      </c>
      <c r="B14" s="104" t="s">
        <v>590</v>
      </c>
      <c r="C14" s="104"/>
      <c r="D14" s="105"/>
      <c r="E14" s="60">
        <f>E15</f>
        <v>2700</v>
      </c>
    </row>
    <row r="15" spans="1:5" ht="15.75">
      <c r="A15" s="56" t="s">
        <v>185</v>
      </c>
      <c r="B15" s="104" t="s">
        <v>592</v>
      </c>
      <c r="C15" s="104"/>
      <c r="D15" s="105"/>
      <c r="E15" s="60">
        <f>E16</f>
        <v>2700</v>
      </c>
    </row>
    <row r="16" spans="1:5" ht="31.5">
      <c r="A16" s="137" t="s">
        <v>767</v>
      </c>
      <c r="B16" s="104" t="s">
        <v>592</v>
      </c>
      <c r="C16" s="104">
        <v>240</v>
      </c>
      <c r="D16" s="105"/>
      <c r="E16" s="60">
        <f>E17</f>
        <v>2700</v>
      </c>
    </row>
    <row r="17" spans="1:5" ht="15.75">
      <c r="A17" s="2" t="s">
        <v>6</v>
      </c>
      <c r="B17" s="104" t="s">
        <v>592</v>
      </c>
      <c r="C17" s="104">
        <v>240</v>
      </c>
      <c r="D17" s="105" t="s">
        <v>17</v>
      </c>
      <c r="E17" s="60">
        <v>2700</v>
      </c>
    </row>
    <row r="18" spans="1:5" ht="31.5">
      <c r="A18" s="2" t="s">
        <v>593</v>
      </c>
      <c r="B18" s="104" t="s">
        <v>594</v>
      </c>
      <c r="C18" s="104"/>
      <c r="D18" s="105"/>
      <c r="E18" s="60">
        <f>E19+E26</f>
        <v>878</v>
      </c>
    </row>
    <row r="19" spans="1:5" ht="31.5">
      <c r="A19" s="56" t="s">
        <v>187</v>
      </c>
      <c r="B19" s="104" t="s">
        <v>595</v>
      </c>
      <c r="C19" s="104"/>
      <c r="D19" s="105"/>
      <c r="E19" s="60">
        <f>E20+E22+E24</f>
        <v>878</v>
      </c>
    </row>
    <row r="20" spans="1:5" ht="31.5" hidden="1">
      <c r="A20" s="62" t="s">
        <v>168</v>
      </c>
      <c r="B20" s="104" t="s">
        <v>407</v>
      </c>
      <c r="C20" s="106">
        <v>244</v>
      </c>
      <c r="D20" s="107"/>
      <c r="E20" s="60">
        <f>E21</f>
        <v>0</v>
      </c>
    </row>
    <row r="21" spans="1:5" ht="15.75" hidden="1">
      <c r="A21" s="62" t="s">
        <v>3</v>
      </c>
      <c r="B21" s="104" t="s">
        <v>407</v>
      </c>
      <c r="C21" s="106">
        <v>244</v>
      </c>
      <c r="D21" s="107" t="s">
        <v>14</v>
      </c>
      <c r="E21" s="60">
        <v>0</v>
      </c>
    </row>
    <row r="22" spans="1:5" ht="31.5" hidden="1">
      <c r="A22" s="11" t="s">
        <v>190</v>
      </c>
      <c r="B22" s="104" t="s">
        <v>407</v>
      </c>
      <c r="C22" s="106">
        <v>243</v>
      </c>
      <c r="D22" s="107"/>
      <c r="E22" s="60">
        <f>E23</f>
        <v>0</v>
      </c>
    </row>
    <row r="23" spans="1:5" ht="15.75" hidden="1">
      <c r="A23" s="62" t="s">
        <v>5</v>
      </c>
      <c r="B23" s="104" t="s">
        <v>407</v>
      </c>
      <c r="C23" s="106">
        <v>243</v>
      </c>
      <c r="D23" s="107" t="s">
        <v>16</v>
      </c>
      <c r="E23" s="60">
        <v>0</v>
      </c>
    </row>
    <row r="24" spans="1:5" ht="15.75">
      <c r="A24" s="11" t="s">
        <v>769</v>
      </c>
      <c r="B24" s="104" t="s">
        <v>595</v>
      </c>
      <c r="C24" s="106">
        <v>410</v>
      </c>
      <c r="D24" s="107"/>
      <c r="E24" s="60">
        <f>E25</f>
        <v>878</v>
      </c>
    </row>
    <row r="25" spans="1:5" ht="15.75">
      <c r="A25" s="62" t="s">
        <v>5</v>
      </c>
      <c r="B25" s="104" t="s">
        <v>595</v>
      </c>
      <c r="C25" s="106">
        <v>410</v>
      </c>
      <c r="D25" s="107" t="s">
        <v>16</v>
      </c>
      <c r="E25" s="60">
        <v>878</v>
      </c>
    </row>
    <row r="26" spans="1:5" ht="31.5" hidden="1">
      <c r="A26" s="56" t="s">
        <v>191</v>
      </c>
      <c r="B26" s="104" t="s">
        <v>596</v>
      </c>
      <c r="C26" s="104"/>
      <c r="D26" s="105"/>
      <c r="E26" s="60">
        <f>E27</f>
        <v>0</v>
      </c>
    </row>
    <row r="27" spans="1:5" ht="31.5" hidden="1">
      <c r="A27" s="137" t="s">
        <v>767</v>
      </c>
      <c r="B27" s="104" t="s">
        <v>596</v>
      </c>
      <c r="C27" s="104">
        <v>240</v>
      </c>
      <c r="D27" s="105"/>
      <c r="E27" s="60">
        <f>E28</f>
        <v>0</v>
      </c>
    </row>
    <row r="28" spans="1:5" ht="15.75" hidden="1">
      <c r="A28" s="56" t="s">
        <v>5</v>
      </c>
      <c r="B28" s="104" t="s">
        <v>596</v>
      </c>
      <c r="C28" s="104">
        <v>240</v>
      </c>
      <c r="D28" s="105" t="s">
        <v>16</v>
      </c>
      <c r="E28" s="60">
        <v>0</v>
      </c>
    </row>
    <row r="29" spans="1:5" ht="18" customHeight="1" hidden="1">
      <c r="A29" s="2" t="s">
        <v>597</v>
      </c>
      <c r="B29" s="104" t="s">
        <v>598</v>
      </c>
      <c r="C29" s="104"/>
      <c r="D29" s="105"/>
      <c r="E29" s="169">
        <f>E30</f>
        <v>0</v>
      </c>
    </row>
    <row r="30" spans="1:5" ht="17.25" customHeight="1" hidden="1">
      <c r="A30" s="56" t="s">
        <v>192</v>
      </c>
      <c r="B30" s="104" t="s">
        <v>599</v>
      </c>
      <c r="C30" s="104"/>
      <c r="D30" s="105"/>
      <c r="E30" s="169">
        <f>E31+E33</f>
        <v>0</v>
      </c>
    </row>
    <row r="31" spans="1:5" ht="31.5" hidden="1">
      <c r="A31" s="2" t="s">
        <v>193</v>
      </c>
      <c r="B31" s="104" t="s">
        <v>409</v>
      </c>
      <c r="C31" s="104">
        <v>810</v>
      </c>
      <c r="D31" s="105"/>
      <c r="E31" s="169">
        <f>E32</f>
        <v>0</v>
      </c>
    </row>
    <row r="32" spans="1:5" ht="15.75" hidden="1">
      <c r="A32" s="2" t="s">
        <v>4</v>
      </c>
      <c r="B32" s="104" t="s">
        <v>409</v>
      </c>
      <c r="C32" s="104">
        <v>810</v>
      </c>
      <c r="D32" s="105" t="s">
        <v>15</v>
      </c>
      <c r="E32" s="169">
        <v>0</v>
      </c>
    </row>
    <row r="33" spans="1:5" ht="31.5" hidden="1">
      <c r="A33" s="137" t="s">
        <v>767</v>
      </c>
      <c r="B33" s="104" t="s">
        <v>599</v>
      </c>
      <c r="C33" s="104">
        <v>240</v>
      </c>
      <c r="D33" s="105"/>
      <c r="E33" s="169">
        <f>E34</f>
        <v>0</v>
      </c>
    </row>
    <row r="34" spans="1:5" ht="15.75" hidden="1">
      <c r="A34" s="2" t="s">
        <v>6</v>
      </c>
      <c r="B34" s="104" t="s">
        <v>599</v>
      </c>
      <c r="C34" s="104">
        <v>240</v>
      </c>
      <c r="D34" s="105" t="s">
        <v>17</v>
      </c>
      <c r="E34" s="169">
        <v>0</v>
      </c>
    </row>
    <row r="35" spans="1:5" ht="15.75">
      <c r="A35" s="2" t="s">
        <v>601</v>
      </c>
      <c r="B35" s="104" t="s">
        <v>600</v>
      </c>
      <c r="C35" s="104"/>
      <c r="D35" s="105"/>
      <c r="E35" s="60">
        <f>E36</f>
        <v>2158</v>
      </c>
    </row>
    <row r="36" spans="1:5" ht="31.5">
      <c r="A36" s="2" t="s">
        <v>194</v>
      </c>
      <c r="B36" s="104" t="s">
        <v>602</v>
      </c>
      <c r="C36" s="104"/>
      <c r="D36" s="105"/>
      <c r="E36" s="60">
        <f>E37</f>
        <v>2158</v>
      </c>
    </row>
    <row r="37" spans="1:5" ht="31.5">
      <c r="A37" s="137" t="s">
        <v>767</v>
      </c>
      <c r="B37" s="104" t="s">
        <v>602</v>
      </c>
      <c r="C37" s="104">
        <v>240</v>
      </c>
      <c r="D37" s="105"/>
      <c r="E37" s="60">
        <f>E38</f>
        <v>2158</v>
      </c>
    </row>
    <row r="38" spans="1:5" ht="15.75">
      <c r="A38" s="2" t="s">
        <v>4</v>
      </c>
      <c r="B38" s="104" t="s">
        <v>602</v>
      </c>
      <c r="C38" s="104">
        <v>240</v>
      </c>
      <c r="D38" s="105" t="s">
        <v>15</v>
      </c>
      <c r="E38" s="60">
        <v>2158</v>
      </c>
    </row>
    <row r="39" spans="1:5" ht="47.25">
      <c r="A39" s="91" t="s">
        <v>435</v>
      </c>
      <c r="B39" s="100" t="s">
        <v>610</v>
      </c>
      <c r="C39" s="100"/>
      <c r="D39" s="101"/>
      <c r="E39" s="170">
        <f>E40+E66+E81+E113+E133+E145</f>
        <v>1395</v>
      </c>
    </row>
    <row r="40" spans="1:5" ht="48" customHeight="1">
      <c r="A40" s="90" t="s">
        <v>199</v>
      </c>
      <c r="B40" s="102" t="s">
        <v>604</v>
      </c>
      <c r="C40" s="102"/>
      <c r="D40" s="103"/>
      <c r="E40" s="209">
        <f>E42+E48+E51+E55+E60+E63</f>
        <v>700</v>
      </c>
    </row>
    <row r="41" spans="1:5" ht="17.25" customHeight="1">
      <c r="A41" s="2" t="s">
        <v>838</v>
      </c>
      <c r="B41" s="104" t="s">
        <v>603</v>
      </c>
      <c r="C41" s="104"/>
      <c r="D41" s="105"/>
      <c r="E41" s="60">
        <f>E42</f>
        <v>445</v>
      </c>
    </row>
    <row r="42" spans="1:5" ht="15.75">
      <c r="A42" s="56" t="s">
        <v>837</v>
      </c>
      <c r="B42" s="104" t="s">
        <v>836</v>
      </c>
      <c r="C42" s="104"/>
      <c r="D42" s="105"/>
      <c r="E42" s="60">
        <f>E43+E45</f>
        <v>445</v>
      </c>
    </row>
    <row r="43" spans="1:5" ht="31.5">
      <c r="A43" s="137" t="s">
        <v>767</v>
      </c>
      <c r="B43" s="104" t="s">
        <v>836</v>
      </c>
      <c r="C43" s="104">
        <v>240</v>
      </c>
      <c r="D43" s="105"/>
      <c r="E43" s="60">
        <f>E44</f>
        <v>420</v>
      </c>
    </row>
    <row r="44" spans="1:5" ht="15.75">
      <c r="A44" s="50" t="s">
        <v>2</v>
      </c>
      <c r="B44" s="104" t="s">
        <v>836</v>
      </c>
      <c r="C44" s="104">
        <v>240</v>
      </c>
      <c r="D44" s="105" t="s">
        <v>30</v>
      </c>
      <c r="E44" s="60">
        <v>420</v>
      </c>
    </row>
    <row r="45" spans="1:5" ht="15.75">
      <c r="A45" s="2" t="s">
        <v>204</v>
      </c>
      <c r="B45" s="104" t="s">
        <v>836</v>
      </c>
      <c r="C45" s="104">
        <v>350</v>
      </c>
      <c r="D45" s="105"/>
      <c r="E45" s="60">
        <f>E46</f>
        <v>25</v>
      </c>
    </row>
    <row r="46" spans="1:5" ht="15.75">
      <c r="A46" s="50" t="s">
        <v>2</v>
      </c>
      <c r="B46" s="104" t="s">
        <v>836</v>
      </c>
      <c r="C46" s="104">
        <v>350</v>
      </c>
      <c r="D46" s="105" t="s">
        <v>30</v>
      </c>
      <c r="E46" s="60">
        <v>25</v>
      </c>
    </row>
    <row r="47" spans="1:5" ht="30" customHeight="1">
      <c r="A47" s="2" t="s">
        <v>839</v>
      </c>
      <c r="B47" s="104" t="s">
        <v>606</v>
      </c>
      <c r="C47" s="104"/>
      <c r="D47" s="105"/>
      <c r="E47" s="60">
        <f>E48</f>
        <v>165</v>
      </c>
    </row>
    <row r="48" spans="1:5" ht="15.75">
      <c r="A48" s="56" t="s">
        <v>205</v>
      </c>
      <c r="B48" s="104" t="s">
        <v>605</v>
      </c>
      <c r="C48" s="104"/>
      <c r="D48" s="105"/>
      <c r="E48" s="60">
        <f>E49</f>
        <v>165</v>
      </c>
    </row>
    <row r="49" spans="1:5" ht="31.5">
      <c r="A49" s="137" t="s">
        <v>767</v>
      </c>
      <c r="B49" s="104" t="s">
        <v>605</v>
      </c>
      <c r="C49" s="104">
        <v>240</v>
      </c>
      <c r="D49" s="105"/>
      <c r="E49" s="60">
        <f>E50</f>
        <v>165</v>
      </c>
    </row>
    <row r="50" spans="1:5" ht="15.75">
      <c r="A50" s="50" t="s">
        <v>2</v>
      </c>
      <c r="B50" s="104" t="s">
        <v>605</v>
      </c>
      <c r="C50" s="104">
        <v>240</v>
      </c>
      <c r="D50" s="105" t="s">
        <v>30</v>
      </c>
      <c r="E50" s="60">
        <v>165</v>
      </c>
    </row>
    <row r="51" spans="1:5" ht="15.75" hidden="1">
      <c r="A51" s="56" t="s">
        <v>207</v>
      </c>
      <c r="B51" s="104" t="s">
        <v>208</v>
      </c>
      <c r="C51" s="104"/>
      <c r="D51" s="105"/>
      <c r="E51" s="169">
        <f>E52</f>
        <v>0</v>
      </c>
    </row>
    <row r="52" spans="1:5" ht="31.5" hidden="1">
      <c r="A52" s="50" t="s">
        <v>168</v>
      </c>
      <c r="B52" s="104" t="s">
        <v>208</v>
      </c>
      <c r="C52" s="104">
        <v>244</v>
      </c>
      <c r="D52" s="105"/>
      <c r="E52" s="169">
        <f>E53</f>
        <v>0</v>
      </c>
    </row>
    <row r="53" spans="1:5" ht="15.75" hidden="1">
      <c r="A53" s="50" t="s">
        <v>2</v>
      </c>
      <c r="B53" s="104" t="s">
        <v>208</v>
      </c>
      <c r="C53" s="104">
        <v>244</v>
      </c>
      <c r="D53" s="105" t="s">
        <v>30</v>
      </c>
      <c r="E53" s="169">
        <v>0</v>
      </c>
    </row>
    <row r="54" spans="1:5" ht="15.75">
      <c r="A54" s="2" t="s">
        <v>607</v>
      </c>
      <c r="B54" s="104" t="s">
        <v>868</v>
      </c>
      <c r="C54" s="104"/>
      <c r="D54" s="105"/>
      <c r="E54" s="60">
        <f>E55</f>
        <v>90</v>
      </c>
    </row>
    <row r="55" spans="1:5" ht="15.75">
      <c r="A55" s="56" t="s">
        <v>209</v>
      </c>
      <c r="B55" s="104" t="s">
        <v>869</v>
      </c>
      <c r="C55" s="104"/>
      <c r="D55" s="105"/>
      <c r="E55" s="60">
        <f>E58</f>
        <v>90</v>
      </c>
    </row>
    <row r="56" spans="1:5" ht="15.75" hidden="1">
      <c r="A56" s="2" t="s">
        <v>204</v>
      </c>
      <c r="B56" s="104" t="s">
        <v>210</v>
      </c>
      <c r="C56" s="104">
        <v>350</v>
      </c>
      <c r="D56" s="105"/>
      <c r="E56" s="60">
        <f>E57</f>
        <v>0</v>
      </c>
    </row>
    <row r="57" spans="1:5" ht="15.75" hidden="1">
      <c r="A57" s="50" t="s">
        <v>2</v>
      </c>
      <c r="B57" s="104" t="s">
        <v>210</v>
      </c>
      <c r="C57" s="104">
        <v>350</v>
      </c>
      <c r="D57" s="105" t="s">
        <v>30</v>
      </c>
      <c r="E57" s="60">
        <v>0</v>
      </c>
    </row>
    <row r="58" spans="1:5" ht="31.5">
      <c r="A58" s="137" t="s">
        <v>767</v>
      </c>
      <c r="B58" s="104" t="s">
        <v>869</v>
      </c>
      <c r="C58" s="104">
        <v>240</v>
      </c>
      <c r="D58" s="105"/>
      <c r="E58" s="60">
        <f>E59</f>
        <v>90</v>
      </c>
    </row>
    <row r="59" spans="1:5" ht="15.75">
      <c r="A59" s="50" t="s">
        <v>6</v>
      </c>
      <c r="B59" s="104" t="s">
        <v>869</v>
      </c>
      <c r="C59" s="104">
        <v>240</v>
      </c>
      <c r="D59" s="105" t="s">
        <v>17</v>
      </c>
      <c r="E59" s="60">
        <v>90</v>
      </c>
    </row>
    <row r="60" spans="1:5" ht="15.75" hidden="1">
      <c r="A60" s="56" t="s">
        <v>211</v>
      </c>
      <c r="B60" s="104" t="s">
        <v>212</v>
      </c>
      <c r="C60" s="104"/>
      <c r="D60" s="105"/>
      <c r="E60" s="169">
        <f>E61</f>
        <v>0</v>
      </c>
    </row>
    <row r="61" spans="1:5" ht="31.5" hidden="1">
      <c r="A61" s="50" t="s">
        <v>168</v>
      </c>
      <c r="B61" s="104" t="s">
        <v>212</v>
      </c>
      <c r="C61" s="104">
        <v>244</v>
      </c>
      <c r="D61" s="105"/>
      <c r="E61" s="169">
        <f>E62</f>
        <v>0</v>
      </c>
    </row>
    <row r="62" spans="1:5" ht="15.75" hidden="1">
      <c r="A62" s="50" t="s">
        <v>2</v>
      </c>
      <c r="B62" s="104" t="s">
        <v>212</v>
      </c>
      <c r="C62" s="104">
        <v>244</v>
      </c>
      <c r="D62" s="105" t="s">
        <v>30</v>
      </c>
      <c r="E62" s="169">
        <v>0</v>
      </c>
    </row>
    <row r="63" spans="1:5" ht="15.75" hidden="1">
      <c r="A63" s="56" t="s">
        <v>213</v>
      </c>
      <c r="B63" s="104" t="s">
        <v>214</v>
      </c>
      <c r="C63" s="104"/>
      <c r="D63" s="105"/>
      <c r="E63" s="169">
        <f>E64</f>
        <v>0</v>
      </c>
    </row>
    <row r="64" spans="1:5" ht="31.5" hidden="1">
      <c r="A64" s="50" t="s">
        <v>168</v>
      </c>
      <c r="B64" s="104" t="s">
        <v>214</v>
      </c>
      <c r="C64" s="104">
        <v>244</v>
      </c>
      <c r="D64" s="105"/>
      <c r="E64" s="169">
        <f>E65</f>
        <v>0</v>
      </c>
    </row>
    <row r="65" spans="1:5" ht="15.75" hidden="1">
      <c r="A65" s="50" t="s">
        <v>2</v>
      </c>
      <c r="B65" s="104" t="s">
        <v>214</v>
      </c>
      <c r="C65" s="104">
        <v>244</v>
      </c>
      <c r="D65" s="105" t="s">
        <v>30</v>
      </c>
      <c r="E65" s="169">
        <v>0</v>
      </c>
    </row>
    <row r="66" spans="1:5" ht="47.25" hidden="1">
      <c r="A66" s="90" t="s">
        <v>436</v>
      </c>
      <c r="B66" s="102" t="s">
        <v>612</v>
      </c>
      <c r="C66" s="104"/>
      <c r="D66" s="105"/>
      <c r="E66" s="207">
        <f>E68+E74+E78</f>
        <v>0</v>
      </c>
    </row>
    <row r="67" spans="1:5" ht="15.75" hidden="1">
      <c r="A67" s="2" t="s">
        <v>611</v>
      </c>
      <c r="B67" s="104" t="s">
        <v>615</v>
      </c>
      <c r="C67" s="104"/>
      <c r="D67" s="105"/>
      <c r="E67" s="169">
        <f>E68</f>
        <v>0</v>
      </c>
    </row>
    <row r="68" spans="1:5" ht="15.75" hidden="1">
      <c r="A68" s="56" t="s">
        <v>217</v>
      </c>
      <c r="B68" s="104" t="s">
        <v>616</v>
      </c>
      <c r="C68" s="104"/>
      <c r="D68" s="105"/>
      <c r="E68" s="169">
        <f>E69+E71</f>
        <v>0</v>
      </c>
    </row>
    <row r="69" spans="1:5" ht="31.5" hidden="1">
      <c r="A69" s="137" t="s">
        <v>767</v>
      </c>
      <c r="B69" s="104" t="s">
        <v>616</v>
      </c>
      <c r="C69" s="104">
        <v>240</v>
      </c>
      <c r="D69" s="105"/>
      <c r="E69" s="169">
        <f>E70</f>
        <v>0</v>
      </c>
    </row>
    <row r="70" spans="1:5" ht="15.75" hidden="1">
      <c r="A70" s="9" t="s">
        <v>31</v>
      </c>
      <c r="B70" s="104" t="s">
        <v>616</v>
      </c>
      <c r="C70" s="104">
        <v>240</v>
      </c>
      <c r="D70" s="105" t="s">
        <v>32</v>
      </c>
      <c r="E70" s="169">
        <v>0</v>
      </c>
    </row>
    <row r="71" spans="1:5" ht="15.75" hidden="1">
      <c r="A71" s="2" t="s">
        <v>219</v>
      </c>
      <c r="B71" s="104" t="s">
        <v>218</v>
      </c>
      <c r="C71" s="104">
        <v>852</v>
      </c>
      <c r="D71" s="105"/>
      <c r="E71" s="169">
        <f>E72</f>
        <v>0</v>
      </c>
    </row>
    <row r="72" spans="1:5" ht="15.75" hidden="1">
      <c r="A72" s="9" t="s">
        <v>31</v>
      </c>
      <c r="B72" s="104" t="s">
        <v>218</v>
      </c>
      <c r="C72" s="104">
        <v>852</v>
      </c>
      <c r="D72" s="105" t="s">
        <v>32</v>
      </c>
      <c r="E72" s="169">
        <v>0</v>
      </c>
    </row>
    <row r="73" spans="1:5" ht="15.75" hidden="1">
      <c r="A73" s="2" t="s">
        <v>759</v>
      </c>
      <c r="B73" s="104" t="s">
        <v>613</v>
      </c>
      <c r="C73" s="104"/>
      <c r="D73" s="105"/>
      <c r="E73" s="169">
        <f>E74</f>
        <v>0</v>
      </c>
    </row>
    <row r="74" spans="1:5" ht="15.75" hidden="1">
      <c r="A74" s="56" t="s">
        <v>760</v>
      </c>
      <c r="B74" s="104" t="s">
        <v>617</v>
      </c>
      <c r="C74" s="104"/>
      <c r="D74" s="105"/>
      <c r="E74" s="169">
        <f>E75</f>
        <v>0</v>
      </c>
    </row>
    <row r="75" spans="1:5" ht="31.5" hidden="1">
      <c r="A75" s="137" t="s">
        <v>767</v>
      </c>
      <c r="B75" s="104" t="s">
        <v>617</v>
      </c>
      <c r="C75" s="104">
        <v>240</v>
      </c>
      <c r="D75" s="105"/>
      <c r="E75" s="169">
        <f>E76</f>
        <v>0</v>
      </c>
    </row>
    <row r="76" spans="1:5" ht="15.75" hidden="1">
      <c r="A76" s="9" t="s">
        <v>31</v>
      </c>
      <c r="B76" s="104" t="s">
        <v>617</v>
      </c>
      <c r="C76" s="104">
        <v>240</v>
      </c>
      <c r="D76" s="105" t="s">
        <v>32</v>
      </c>
      <c r="E76" s="169">
        <v>0</v>
      </c>
    </row>
    <row r="77" spans="1:5" ht="31.5" hidden="1">
      <c r="A77" s="2" t="s">
        <v>810</v>
      </c>
      <c r="B77" s="104" t="s">
        <v>614</v>
      </c>
      <c r="C77" s="104"/>
      <c r="D77" s="105"/>
      <c r="E77" s="169">
        <f>E78</f>
        <v>0</v>
      </c>
    </row>
    <row r="78" spans="1:5" ht="15.75" hidden="1">
      <c r="A78" s="56" t="s">
        <v>745</v>
      </c>
      <c r="B78" s="104" t="s">
        <v>618</v>
      </c>
      <c r="C78" s="104"/>
      <c r="D78" s="105"/>
      <c r="E78" s="169">
        <f>E79</f>
        <v>0</v>
      </c>
    </row>
    <row r="79" spans="1:5" ht="31.5" hidden="1">
      <c r="A79" s="137" t="s">
        <v>767</v>
      </c>
      <c r="B79" s="104" t="s">
        <v>618</v>
      </c>
      <c r="C79" s="104">
        <v>240</v>
      </c>
      <c r="D79" s="105"/>
      <c r="E79" s="169">
        <f>E80</f>
        <v>0</v>
      </c>
    </row>
    <row r="80" spans="1:5" ht="15.75" hidden="1">
      <c r="A80" s="9" t="s">
        <v>31</v>
      </c>
      <c r="B80" s="104" t="s">
        <v>618</v>
      </c>
      <c r="C80" s="104">
        <v>240</v>
      </c>
      <c r="D80" s="105" t="s">
        <v>32</v>
      </c>
      <c r="E80" s="169">
        <v>0</v>
      </c>
    </row>
    <row r="81" spans="1:5" ht="31.5">
      <c r="A81" s="90" t="s">
        <v>840</v>
      </c>
      <c r="B81" s="102" t="s">
        <v>612</v>
      </c>
      <c r="C81" s="102"/>
      <c r="D81" s="103"/>
      <c r="E81" s="209">
        <f>E83+E87+E93+E98+E102+E105+E109</f>
        <v>695</v>
      </c>
    </row>
    <row r="82" spans="1:5" ht="31.5" hidden="1">
      <c r="A82" s="2" t="s">
        <v>619</v>
      </c>
      <c r="B82" s="104" t="s">
        <v>622</v>
      </c>
      <c r="C82" s="102"/>
      <c r="D82" s="103"/>
      <c r="E82" s="207">
        <f>E83</f>
        <v>0</v>
      </c>
    </row>
    <row r="83" spans="1:5" ht="31.5" hidden="1">
      <c r="A83" s="56" t="s">
        <v>226</v>
      </c>
      <c r="B83" s="104" t="s">
        <v>623</v>
      </c>
      <c r="C83" s="104"/>
      <c r="D83" s="105"/>
      <c r="E83" s="169">
        <f>E84</f>
        <v>0</v>
      </c>
    </row>
    <row r="84" spans="1:5" ht="31.5" hidden="1">
      <c r="A84" s="137" t="s">
        <v>767</v>
      </c>
      <c r="B84" s="104" t="s">
        <v>623</v>
      </c>
      <c r="C84" s="104">
        <v>240</v>
      </c>
      <c r="D84" s="105"/>
      <c r="E84" s="169">
        <f>E85</f>
        <v>0</v>
      </c>
    </row>
    <row r="85" spans="1:5" ht="15.75" hidden="1">
      <c r="A85" s="56" t="s">
        <v>28</v>
      </c>
      <c r="B85" s="104" t="s">
        <v>623</v>
      </c>
      <c r="C85" s="104">
        <v>240</v>
      </c>
      <c r="D85" s="105" t="s">
        <v>18</v>
      </c>
      <c r="E85" s="169">
        <v>0</v>
      </c>
    </row>
    <row r="86" spans="1:5" ht="47.25">
      <c r="A86" s="2" t="s">
        <v>620</v>
      </c>
      <c r="B86" s="104" t="s">
        <v>615</v>
      </c>
      <c r="C86" s="104"/>
      <c r="D86" s="105"/>
      <c r="E86" s="60">
        <f>E87</f>
        <v>80</v>
      </c>
    </row>
    <row r="87" spans="1:5" ht="47.25">
      <c r="A87" s="56" t="s">
        <v>228</v>
      </c>
      <c r="B87" s="104" t="s">
        <v>851</v>
      </c>
      <c r="C87" s="104"/>
      <c r="D87" s="105"/>
      <c r="E87" s="60">
        <f>E88+E90</f>
        <v>80</v>
      </c>
    </row>
    <row r="88" spans="1:5" ht="15.75" hidden="1">
      <c r="A88" s="2" t="s">
        <v>230</v>
      </c>
      <c r="B88" s="104" t="s">
        <v>851</v>
      </c>
      <c r="C88" s="104">
        <v>111</v>
      </c>
      <c r="D88" s="105"/>
      <c r="E88" s="60">
        <f>E89</f>
        <v>0</v>
      </c>
    </row>
    <row r="89" spans="1:5" ht="15.75" hidden="1">
      <c r="A89" s="56" t="s">
        <v>28</v>
      </c>
      <c r="B89" s="104" t="s">
        <v>851</v>
      </c>
      <c r="C89" s="104">
        <v>111</v>
      </c>
      <c r="D89" s="105" t="s">
        <v>18</v>
      </c>
      <c r="E89" s="60">
        <v>0</v>
      </c>
    </row>
    <row r="90" spans="1:5" ht="31.5">
      <c r="A90" s="137" t="s">
        <v>767</v>
      </c>
      <c r="B90" s="104" t="s">
        <v>851</v>
      </c>
      <c r="C90" s="104">
        <v>240</v>
      </c>
      <c r="D90" s="105"/>
      <c r="E90" s="60">
        <f>E91</f>
        <v>80</v>
      </c>
    </row>
    <row r="91" spans="1:5" ht="15.75">
      <c r="A91" s="56" t="s">
        <v>28</v>
      </c>
      <c r="B91" s="104" t="s">
        <v>851</v>
      </c>
      <c r="C91" s="104">
        <v>240</v>
      </c>
      <c r="D91" s="105" t="s">
        <v>18</v>
      </c>
      <c r="E91" s="60">
        <v>80</v>
      </c>
    </row>
    <row r="92" spans="1:5" ht="32.25" customHeight="1">
      <c r="A92" s="2" t="s">
        <v>621</v>
      </c>
      <c r="B92" s="104" t="s">
        <v>613</v>
      </c>
      <c r="C92" s="104"/>
      <c r="D92" s="105"/>
      <c r="E92" s="60">
        <f>E93</f>
        <v>102</v>
      </c>
    </row>
    <row r="93" spans="1:5" ht="31.5">
      <c r="A93" s="56" t="s">
        <v>231</v>
      </c>
      <c r="B93" s="104" t="s">
        <v>841</v>
      </c>
      <c r="C93" s="104"/>
      <c r="D93" s="105"/>
      <c r="E93" s="60">
        <f>E94+E96</f>
        <v>102</v>
      </c>
    </row>
    <row r="94" spans="1:5" ht="15.75">
      <c r="A94" s="2" t="s">
        <v>204</v>
      </c>
      <c r="B94" s="104" t="s">
        <v>841</v>
      </c>
      <c r="C94" s="104">
        <v>350</v>
      </c>
      <c r="D94" s="105"/>
      <c r="E94" s="60">
        <f>E95</f>
        <v>42</v>
      </c>
    </row>
    <row r="95" spans="1:5" ht="15.75">
      <c r="A95" s="56" t="s">
        <v>28</v>
      </c>
      <c r="B95" s="104" t="s">
        <v>841</v>
      </c>
      <c r="C95" s="104">
        <v>350</v>
      </c>
      <c r="D95" s="105" t="s">
        <v>18</v>
      </c>
      <c r="E95" s="60">
        <v>42</v>
      </c>
    </row>
    <row r="96" spans="1:5" ht="31.5">
      <c r="A96" s="137" t="s">
        <v>767</v>
      </c>
      <c r="B96" s="104" t="s">
        <v>841</v>
      </c>
      <c r="C96" s="104">
        <v>240</v>
      </c>
      <c r="D96" s="105"/>
      <c r="E96" s="60">
        <f>E97</f>
        <v>60</v>
      </c>
    </row>
    <row r="97" spans="1:5" ht="15.75">
      <c r="A97" s="56" t="s">
        <v>28</v>
      </c>
      <c r="B97" s="104" t="s">
        <v>841</v>
      </c>
      <c r="C97" s="104">
        <v>240</v>
      </c>
      <c r="D97" s="105" t="s">
        <v>18</v>
      </c>
      <c r="E97" s="60">
        <v>60</v>
      </c>
    </row>
    <row r="98" spans="1:5" ht="15.75" hidden="1">
      <c r="A98" s="56" t="s">
        <v>233</v>
      </c>
      <c r="B98" s="104" t="s">
        <v>234</v>
      </c>
      <c r="C98" s="104"/>
      <c r="D98" s="105"/>
      <c r="E98" s="169">
        <f>E99</f>
        <v>0</v>
      </c>
    </row>
    <row r="99" spans="1:5" ht="31.5" hidden="1">
      <c r="A99" s="50" t="s">
        <v>168</v>
      </c>
      <c r="B99" s="104" t="s">
        <v>234</v>
      </c>
      <c r="C99" s="104">
        <v>244</v>
      </c>
      <c r="D99" s="105"/>
      <c r="E99" s="169">
        <f>E100</f>
        <v>0</v>
      </c>
    </row>
    <row r="100" spans="1:5" ht="15.75" hidden="1">
      <c r="A100" s="56" t="s">
        <v>28</v>
      </c>
      <c r="B100" s="104" t="s">
        <v>234</v>
      </c>
      <c r="C100" s="104">
        <v>244</v>
      </c>
      <c r="D100" s="105" t="s">
        <v>18</v>
      </c>
      <c r="E100" s="169">
        <v>0</v>
      </c>
    </row>
    <row r="101" spans="1:5" ht="15.75">
      <c r="A101" s="2" t="s">
        <v>626</v>
      </c>
      <c r="B101" s="104" t="s">
        <v>614</v>
      </c>
      <c r="C101" s="104"/>
      <c r="D101" s="105"/>
      <c r="E101" s="60">
        <f>E102</f>
        <v>67</v>
      </c>
    </row>
    <row r="102" spans="1:5" ht="15.75">
      <c r="A102" s="56" t="s">
        <v>235</v>
      </c>
      <c r="B102" s="104" t="s">
        <v>842</v>
      </c>
      <c r="C102" s="104"/>
      <c r="D102" s="105"/>
      <c r="E102" s="60">
        <f>E103</f>
        <v>67</v>
      </c>
    </row>
    <row r="103" spans="1:5" ht="31.5">
      <c r="A103" s="137" t="s">
        <v>767</v>
      </c>
      <c r="B103" s="104" t="s">
        <v>842</v>
      </c>
      <c r="C103" s="104">
        <v>240</v>
      </c>
      <c r="D103" s="105"/>
      <c r="E103" s="60">
        <f>E104</f>
        <v>67</v>
      </c>
    </row>
    <row r="104" spans="1:5" ht="15.75">
      <c r="A104" s="56" t="s">
        <v>28</v>
      </c>
      <c r="B104" s="104" t="s">
        <v>842</v>
      </c>
      <c r="C104" s="104">
        <v>240</v>
      </c>
      <c r="D104" s="105" t="s">
        <v>18</v>
      </c>
      <c r="E104" s="60">
        <v>67</v>
      </c>
    </row>
    <row r="105" spans="1:5" ht="15.75">
      <c r="A105" s="2" t="s">
        <v>849</v>
      </c>
      <c r="B105" s="104" t="s">
        <v>845</v>
      </c>
      <c r="C105" s="104"/>
      <c r="D105" s="105"/>
      <c r="E105" s="60">
        <f>E106</f>
        <v>121</v>
      </c>
    </row>
    <row r="106" spans="1:5" ht="15.75">
      <c r="A106" s="56" t="s">
        <v>850</v>
      </c>
      <c r="B106" s="104" t="s">
        <v>846</v>
      </c>
      <c r="C106" s="104"/>
      <c r="D106" s="105"/>
      <c r="E106" s="60">
        <f>E107</f>
        <v>121</v>
      </c>
    </row>
    <row r="107" spans="1:5" ht="31.5">
      <c r="A107" s="137" t="s">
        <v>767</v>
      </c>
      <c r="B107" s="104" t="s">
        <v>846</v>
      </c>
      <c r="C107" s="104">
        <v>240</v>
      </c>
      <c r="D107" s="105"/>
      <c r="E107" s="60">
        <f>E108</f>
        <v>121</v>
      </c>
    </row>
    <row r="108" spans="1:5" ht="15.75">
      <c r="A108" s="56" t="s">
        <v>28</v>
      </c>
      <c r="B108" s="104" t="s">
        <v>846</v>
      </c>
      <c r="C108" s="104">
        <v>240</v>
      </c>
      <c r="D108" s="105" t="s">
        <v>18</v>
      </c>
      <c r="E108" s="60">
        <v>121</v>
      </c>
    </row>
    <row r="109" spans="1:5" ht="15.75">
      <c r="A109" s="2" t="s">
        <v>844</v>
      </c>
      <c r="B109" s="104" t="s">
        <v>847</v>
      </c>
      <c r="C109" s="104"/>
      <c r="D109" s="105"/>
      <c r="E109" s="60">
        <f>E110</f>
        <v>325</v>
      </c>
    </row>
    <row r="110" spans="1:5" ht="15.75">
      <c r="A110" s="56" t="s">
        <v>843</v>
      </c>
      <c r="B110" s="104" t="s">
        <v>848</v>
      </c>
      <c r="C110" s="104"/>
      <c r="D110" s="105"/>
      <c r="E110" s="60">
        <f>E111</f>
        <v>325</v>
      </c>
    </row>
    <row r="111" spans="1:5" ht="31.5">
      <c r="A111" s="137" t="s">
        <v>767</v>
      </c>
      <c r="B111" s="104" t="s">
        <v>848</v>
      </c>
      <c r="C111" s="104">
        <v>240</v>
      </c>
      <c r="D111" s="105"/>
      <c r="E111" s="60">
        <f>E112</f>
        <v>325</v>
      </c>
    </row>
    <row r="112" spans="1:5" ht="15.75">
      <c r="A112" s="9" t="s">
        <v>31</v>
      </c>
      <c r="B112" s="104" t="s">
        <v>848</v>
      </c>
      <c r="C112" s="104">
        <v>240</v>
      </c>
      <c r="D112" s="105" t="s">
        <v>32</v>
      </c>
      <c r="E112" s="60">
        <v>325</v>
      </c>
    </row>
    <row r="113" spans="1:5" ht="47.25" hidden="1">
      <c r="A113" s="90" t="s">
        <v>746</v>
      </c>
      <c r="B113" s="102" t="s">
        <v>624</v>
      </c>
      <c r="C113" s="102"/>
      <c r="D113" s="103"/>
      <c r="E113" s="207">
        <f>E115+E119+E123+E126+E130</f>
        <v>0</v>
      </c>
    </row>
    <row r="114" spans="1:5" ht="31.5" hidden="1">
      <c r="A114" s="2" t="s">
        <v>625</v>
      </c>
      <c r="B114" s="104" t="s">
        <v>628</v>
      </c>
      <c r="C114" s="102"/>
      <c r="D114" s="103"/>
      <c r="E114" s="207">
        <f>E115</f>
        <v>0</v>
      </c>
    </row>
    <row r="115" spans="1:5" ht="31.5" hidden="1">
      <c r="A115" s="56" t="s">
        <v>238</v>
      </c>
      <c r="B115" s="104" t="s">
        <v>629</v>
      </c>
      <c r="C115" s="104"/>
      <c r="D115" s="105"/>
      <c r="E115" s="169">
        <f>E116</f>
        <v>0</v>
      </c>
    </row>
    <row r="116" spans="1:5" ht="31.5" hidden="1">
      <c r="A116" s="137" t="s">
        <v>767</v>
      </c>
      <c r="B116" s="104" t="s">
        <v>629</v>
      </c>
      <c r="C116" s="104">
        <v>240</v>
      </c>
      <c r="D116" s="105"/>
      <c r="E116" s="169">
        <f>E117</f>
        <v>0</v>
      </c>
    </row>
    <row r="117" spans="1:5" ht="15.75" hidden="1">
      <c r="A117" s="56" t="s">
        <v>28</v>
      </c>
      <c r="B117" s="104" t="s">
        <v>629</v>
      </c>
      <c r="C117" s="104">
        <v>240</v>
      </c>
      <c r="D117" s="105" t="s">
        <v>18</v>
      </c>
      <c r="E117" s="169">
        <v>0</v>
      </c>
    </row>
    <row r="118" spans="1:5" ht="15.75" hidden="1">
      <c r="A118" s="2" t="s">
        <v>627</v>
      </c>
      <c r="B118" s="104" t="s">
        <v>630</v>
      </c>
      <c r="C118" s="104"/>
      <c r="D118" s="105"/>
      <c r="E118" s="169">
        <f>E119</f>
        <v>0</v>
      </c>
    </row>
    <row r="119" spans="1:5" ht="15.75" hidden="1">
      <c r="A119" s="56" t="s">
        <v>240</v>
      </c>
      <c r="B119" s="104" t="s">
        <v>631</v>
      </c>
      <c r="C119" s="104"/>
      <c r="D119" s="105"/>
      <c r="E119" s="169">
        <f>E120</f>
        <v>0</v>
      </c>
    </row>
    <row r="120" spans="1:5" ht="31.5" hidden="1">
      <c r="A120" s="137" t="s">
        <v>767</v>
      </c>
      <c r="B120" s="104" t="s">
        <v>631</v>
      </c>
      <c r="C120" s="104">
        <v>240</v>
      </c>
      <c r="D120" s="105"/>
      <c r="E120" s="169">
        <f>E121</f>
        <v>0</v>
      </c>
    </row>
    <row r="121" spans="1:5" ht="15.75" hidden="1">
      <c r="A121" s="56" t="s">
        <v>28</v>
      </c>
      <c r="B121" s="104" t="s">
        <v>631</v>
      </c>
      <c r="C121" s="104">
        <v>240</v>
      </c>
      <c r="D121" s="105" t="s">
        <v>18</v>
      </c>
      <c r="E121" s="169">
        <v>0</v>
      </c>
    </row>
    <row r="122" spans="1:5" ht="15.75" hidden="1">
      <c r="A122" s="2" t="s">
        <v>632</v>
      </c>
      <c r="B122" s="104" t="s">
        <v>634</v>
      </c>
      <c r="C122" s="104"/>
      <c r="D122" s="105"/>
      <c r="E122" s="169">
        <f>E123</f>
        <v>0</v>
      </c>
    </row>
    <row r="123" spans="1:5" ht="15.75" hidden="1">
      <c r="A123" s="56" t="s">
        <v>242</v>
      </c>
      <c r="B123" s="104" t="s">
        <v>636</v>
      </c>
      <c r="C123" s="104"/>
      <c r="D123" s="105"/>
      <c r="E123" s="169">
        <f>E124</f>
        <v>0</v>
      </c>
    </row>
    <row r="124" spans="1:5" ht="31.5" hidden="1">
      <c r="A124" s="137" t="s">
        <v>767</v>
      </c>
      <c r="B124" s="104" t="s">
        <v>636</v>
      </c>
      <c r="C124" s="104">
        <v>240</v>
      </c>
      <c r="D124" s="105"/>
      <c r="E124" s="169">
        <f>E125</f>
        <v>0</v>
      </c>
    </row>
    <row r="125" spans="1:5" ht="15.75" hidden="1">
      <c r="A125" s="56" t="s">
        <v>28</v>
      </c>
      <c r="B125" s="104" t="s">
        <v>636</v>
      </c>
      <c r="C125" s="104">
        <v>240</v>
      </c>
      <c r="D125" s="105" t="s">
        <v>18</v>
      </c>
      <c r="E125" s="169">
        <v>0</v>
      </c>
    </row>
    <row r="126" spans="1:5" ht="15.75" hidden="1">
      <c r="A126" s="56" t="s">
        <v>244</v>
      </c>
      <c r="B126" s="104" t="s">
        <v>245</v>
      </c>
      <c r="C126" s="104"/>
      <c r="D126" s="105"/>
      <c r="E126" s="169">
        <f>E127</f>
        <v>0</v>
      </c>
    </row>
    <row r="127" spans="1:5" ht="31.5" hidden="1">
      <c r="A127" s="50" t="s">
        <v>168</v>
      </c>
      <c r="B127" s="104" t="s">
        <v>245</v>
      </c>
      <c r="C127" s="104">
        <v>244</v>
      </c>
      <c r="D127" s="105"/>
      <c r="E127" s="169">
        <f>E128</f>
        <v>0</v>
      </c>
    </row>
    <row r="128" spans="1:5" ht="15.75" hidden="1">
      <c r="A128" s="56" t="s">
        <v>28</v>
      </c>
      <c r="B128" s="104" t="s">
        <v>245</v>
      </c>
      <c r="C128" s="104">
        <v>244</v>
      </c>
      <c r="D128" s="105" t="s">
        <v>18</v>
      </c>
      <c r="E128" s="169">
        <v>0</v>
      </c>
    </row>
    <row r="129" spans="1:5" ht="15.75" hidden="1">
      <c r="A129" s="2" t="s">
        <v>633</v>
      </c>
      <c r="B129" s="104" t="s">
        <v>635</v>
      </c>
      <c r="C129" s="104"/>
      <c r="D129" s="105"/>
      <c r="E129" s="169">
        <f>E130</f>
        <v>0</v>
      </c>
    </row>
    <row r="130" spans="1:5" ht="15.75" hidden="1">
      <c r="A130" s="56" t="s">
        <v>246</v>
      </c>
      <c r="B130" s="104" t="s">
        <v>637</v>
      </c>
      <c r="C130" s="104"/>
      <c r="D130" s="105"/>
      <c r="E130" s="169">
        <f>E131</f>
        <v>0</v>
      </c>
    </row>
    <row r="131" spans="1:5" ht="31.5" hidden="1">
      <c r="A131" s="137" t="s">
        <v>767</v>
      </c>
      <c r="B131" s="104" t="s">
        <v>637</v>
      </c>
      <c r="C131" s="104">
        <v>240</v>
      </c>
      <c r="D131" s="105"/>
      <c r="E131" s="169">
        <f>E132</f>
        <v>0</v>
      </c>
    </row>
    <row r="132" spans="1:5" ht="15.75" hidden="1">
      <c r="A132" s="56" t="s">
        <v>28</v>
      </c>
      <c r="B132" s="104" t="s">
        <v>637</v>
      </c>
      <c r="C132" s="104">
        <v>240</v>
      </c>
      <c r="D132" s="105" t="s">
        <v>18</v>
      </c>
      <c r="E132" s="169">
        <v>0</v>
      </c>
    </row>
    <row r="133" spans="1:5" ht="48" customHeight="1" hidden="1">
      <c r="A133" s="90" t="s">
        <v>248</v>
      </c>
      <c r="B133" s="102" t="s">
        <v>638</v>
      </c>
      <c r="C133" s="102"/>
      <c r="D133" s="103"/>
      <c r="E133" s="209">
        <f>E135+E139+E142</f>
        <v>0</v>
      </c>
    </row>
    <row r="134" spans="1:5" ht="31.5" hidden="1">
      <c r="A134" s="2" t="s">
        <v>639</v>
      </c>
      <c r="B134" s="104" t="s">
        <v>641</v>
      </c>
      <c r="C134" s="104"/>
      <c r="D134" s="105"/>
      <c r="E134" s="60">
        <f>E135</f>
        <v>0</v>
      </c>
    </row>
    <row r="135" spans="1:5" ht="31.5" hidden="1">
      <c r="A135" s="56" t="s">
        <v>250</v>
      </c>
      <c r="B135" s="104" t="s">
        <v>642</v>
      </c>
      <c r="C135" s="104"/>
      <c r="D135" s="105"/>
      <c r="E135" s="60">
        <f>E136</f>
        <v>0</v>
      </c>
    </row>
    <row r="136" spans="1:5" ht="31.5" hidden="1">
      <c r="A136" s="137" t="s">
        <v>767</v>
      </c>
      <c r="B136" s="104" t="s">
        <v>642</v>
      </c>
      <c r="C136" s="104">
        <v>240</v>
      </c>
      <c r="D136" s="105"/>
      <c r="E136" s="60">
        <f>E137</f>
        <v>0</v>
      </c>
    </row>
    <row r="137" spans="1:5" ht="15.75" hidden="1">
      <c r="A137" s="56" t="s">
        <v>28</v>
      </c>
      <c r="B137" s="104" t="s">
        <v>642</v>
      </c>
      <c r="C137" s="104">
        <v>240</v>
      </c>
      <c r="D137" s="105" t="s">
        <v>18</v>
      </c>
      <c r="E137" s="60">
        <v>0</v>
      </c>
    </row>
    <row r="138" spans="1:5" ht="31.5" hidden="1">
      <c r="A138" s="2" t="s">
        <v>640</v>
      </c>
      <c r="B138" s="104" t="s">
        <v>643</v>
      </c>
      <c r="C138" s="104"/>
      <c r="D138" s="105"/>
      <c r="E138" s="60">
        <f>E139</f>
        <v>0</v>
      </c>
    </row>
    <row r="139" spans="1:5" ht="31.5" hidden="1">
      <c r="A139" s="56" t="s">
        <v>252</v>
      </c>
      <c r="B139" s="104" t="s">
        <v>644</v>
      </c>
      <c r="C139" s="104"/>
      <c r="D139" s="105"/>
      <c r="E139" s="60">
        <f>E140</f>
        <v>0</v>
      </c>
    </row>
    <row r="140" spans="1:5" ht="31.5" hidden="1">
      <c r="A140" s="137" t="s">
        <v>767</v>
      </c>
      <c r="B140" s="104" t="s">
        <v>644</v>
      </c>
      <c r="C140" s="104">
        <v>240</v>
      </c>
      <c r="D140" s="105"/>
      <c r="E140" s="60">
        <f>E141</f>
        <v>0</v>
      </c>
    </row>
    <row r="141" spans="1:5" ht="15.75" hidden="1">
      <c r="A141" s="56" t="s">
        <v>28</v>
      </c>
      <c r="B141" s="104" t="s">
        <v>644</v>
      </c>
      <c r="C141" s="104">
        <v>240</v>
      </c>
      <c r="D141" s="105" t="s">
        <v>18</v>
      </c>
      <c r="E141" s="60">
        <v>0</v>
      </c>
    </row>
    <row r="142" spans="1:5" ht="31.5" hidden="1">
      <c r="A142" s="56" t="s">
        <v>254</v>
      </c>
      <c r="B142" s="104" t="s">
        <v>255</v>
      </c>
      <c r="C142" s="104"/>
      <c r="D142" s="105"/>
      <c r="E142" s="169">
        <f>E143</f>
        <v>0</v>
      </c>
    </row>
    <row r="143" spans="1:5" ht="31.5" hidden="1">
      <c r="A143" s="50" t="s">
        <v>168</v>
      </c>
      <c r="B143" s="104" t="s">
        <v>255</v>
      </c>
      <c r="C143" s="104">
        <v>244</v>
      </c>
      <c r="D143" s="105"/>
      <c r="E143" s="169">
        <f>E144</f>
        <v>0</v>
      </c>
    </row>
    <row r="144" spans="1:5" ht="15.75" hidden="1">
      <c r="A144" s="56" t="s">
        <v>28</v>
      </c>
      <c r="B144" s="104" t="s">
        <v>255</v>
      </c>
      <c r="C144" s="104">
        <v>244</v>
      </c>
      <c r="D144" s="105" t="s">
        <v>18</v>
      </c>
      <c r="E144" s="169">
        <v>0</v>
      </c>
    </row>
    <row r="145" spans="1:5" ht="47.25" hidden="1">
      <c r="A145" s="90" t="s">
        <v>390</v>
      </c>
      <c r="B145" s="102" t="s">
        <v>645</v>
      </c>
      <c r="C145" s="102"/>
      <c r="D145" s="103"/>
      <c r="E145" s="209">
        <f>E146+E149+E153+E158</f>
        <v>0</v>
      </c>
    </row>
    <row r="146" spans="1:5" ht="15.75" hidden="1">
      <c r="A146" s="56" t="s">
        <v>257</v>
      </c>
      <c r="B146" s="104" t="s">
        <v>258</v>
      </c>
      <c r="C146" s="104"/>
      <c r="D146" s="105"/>
      <c r="E146" s="60">
        <f>E147</f>
        <v>0</v>
      </c>
    </row>
    <row r="147" spans="1:5" ht="31.5" hidden="1">
      <c r="A147" s="50" t="s">
        <v>168</v>
      </c>
      <c r="B147" s="104" t="s">
        <v>258</v>
      </c>
      <c r="C147" s="104">
        <v>244</v>
      </c>
      <c r="D147" s="105"/>
      <c r="E147" s="60">
        <f>E148</f>
        <v>0</v>
      </c>
    </row>
    <row r="148" spans="1:5" ht="15.75" hidden="1">
      <c r="A148" s="50" t="s">
        <v>2</v>
      </c>
      <c r="B148" s="104" t="s">
        <v>258</v>
      </c>
      <c r="C148" s="104">
        <v>244</v>
      </c>
      <c r="D148" s="105" t="s">
        <v>30</v>
      </c>
      <c r="E148" s="60">
        <v>0</v>
      </c>
    </row>
    <row r="149" spans="1:5" ht="15.75" hidden="1">
      <c r="A149" s="56" t="s">
        <v>259</v>
      </c>
      <c r="B149" s="104" t="s">
        <v>260</v>
      </c>
      <c r="C149" s="104"/>
      <c r="D149" s="105"/>
      <c r="E149" s="60">
        <f>E150</f>
        <v>0</v>
      </c>
    </row>
    <row r="150" spans="1:5" ht="15.75" hidden="1">
      <c r="A150" s="2" t="s">
        <v>204</v>
      </c>
      <c r="B150" s="104" t="s">
        <v>260</v>
      </c>
      <c r="C150" s="104">
        <v>350</v>
      </c>
      <c r="D150" s="105"/>
      <c r="E150" s="60">
        <f>E151</f>
        <v>0</v>
      </c>
    </row>
    <row r="151" spans="1:5" ht="15.75" hidden="1">
      <c r="A151" s="50" t="s">
        <v>2</v>
      </c>
      <c r="B151" s="104" t="s">
        <v>260</v>
      </c>
      <c r="C151" s="104">
        <v>350</v>
      </c>
      <c r="D151" s="105" t="s">
        <v>30</v>
      </c>
      <c r="E151" s="60">
        <v>0</v>
      </c>
    </row>
    <row r="152" spans="1:5" ht="15.75" hidden="1">
      <c r="A152" s="2" t="s">
        <v>646</v>
      </c>
      <c r="B152" s="104" t="s">
        <v>647</v>
      </c>
      <c r="C152" s="104"/>
      <c r="D152" s="105"/>
      <c r="E152" s="60">
        <f>E153</f>
        <v>0</v>
      </c>
    </row>
    <row r="153" spans="1:5" ht="15.75" hidden="1">
      <c r="A153" s="56" t="s">
        <v>261</v>
      </c>
      <c r="B153" s="104" t="s">
        <v>648</v>
      </c>
      <c r="C153" s="104"/>
      <c r="D153" s="105"/>
      <c r="E153" s="60">
        <f>E154+E156</f>
        <v>0</v>
      </c>
    </row>
    <row r="154" spans="1:5" ht="31.5" hidden="1">
      <c r="A154" s="137" t="s">
        <v>767</v>
      </c>
      <c r="B154" s="104" t="s">
        <v>648</v>
      </c>
      <c r="C154" s="104">
        <v>240</v>
      </c>
      <c r="D154" s="105"/>
      <c r="E154" s="60">
        <f>E155</f>
        <v>0</v>
      </c>
    </row>
    <row r="155" spans="1:5" ht="15.75" hidden="1">
      <c r="A155" s="50" t="s">
        <v>2</v>
      </c>
      <c r="B155" s="104" t="s">
        <v>648</v>
      </c>
      <c r="C155" s="104">
        <v>240</v>
      </c>
      <c r="D155" s="105" t="s">
        <v>30</v>
      </c>
      <c r="E155" s="60">
        <v>0</v>
      </c>
    </row>
    <row r="156" spans="1:5" ht="15.75" hidden="1">
      <c r="A156" s="2" t="s">
        <v>204</v>
      </c>
      <c r="B156" s="104" t="s">
        <v>648</v>
      </c>
      <c r="C156" s="104">
        <v>350</v>
      </c>
      <c r="D156" s="105"/>
      <c r="E156" s="60">
        <f>E157</f>
        <v>0</v>
      </c>
    </row>
    <row r="157" spans="1:5" ht="15.75" hidden="1">
      <c r="A157" s="50" t="s">
        <v>2</v>
      </c>
      <c r="B157" s="104" t="s">
        <v>648</v>
      </c>
      <c r="C157" s="104">
        <v>350</v>
      </c>
      <c r="D157" s="105" t="s">
        <v>30</v>
      </c>
      <c r="E157" s="60">
        <v>0</v>
      </c>
    </row>
    <row r="158" spans="1:5" ht="15.75" hidden="1">
      <c r="A158" s="56" t="s">
        <v>264</v>
      </c>
      <c r="B158" s="104" t="s">
        <v>265</v>
      </c>
      <c r="C158" s="104"/>
      <c r="D158" s="105"/>
      <c r="E158" s="169">
        <f>E159</f>
        <v>0</v>
      </c>
    </row>
    <row r="159" spans="1:5" ht="31.5" hidden="1">
      <c r="A159" s="50" t="s">
        <v>168</v>
      </c>
      <c r="B159" s="104" t="s">
        <v>265</v>
      </c>
      <c r="C159" s="104">
        <v>244</v>
      </c>
      <c r="D159" s="105"/>
      <c r="E159" s="169">
        <f>E160</f>
        <v>0</v>
      </c>
    </row>
    <row r="160" spans="1:5" ht="15.75" hidden="1">
      <c r="A160" s="50" t="s">
        <v>8</v>
      </c>
      <c r="B160" s="104" t="s">
        <v>265</v>
      </c>
      <c r="C160" s="104">
        <v>244</v>
      </c>
      <c r="D160" s="105" t="s">
        <v>363</v>
      </c>
      <c r="E160" s="169">
        <v>0</v>
      </c>
    </row>
    <row r="161" spans="1:5" ht="29.25">
      <c r="A161" s="92" t="s">
        <v>431</v>
      </c>
      <c r="B161" s="109" t="s">
        <v>649</v>
      </c>
      <c r="C161" s="116"/>
      <c r="D161" s="101"/>
      <c r="E161" s="170">
        <f>E162+E191+E206+E221</f>
        <v>28281.2</v>
      </c>
    </row>
    <row r="162" spans="1:5" ht="15.75">
      <c r="A162" s="90" t="s">
        <v>268</v>
      </c>
      <c r="B162" s="110" t="s">
        <v>650</v>
      </c>
      <c r="C162" s="110"/>
      <c r="D162" s="185"/>
      <c r="E162" s="209">
        <f>E164+E173+E179+E184+E169</f>
        <v>25206.4</v>
      </c>
    </row>
    <row r="163" spans="1:5" ht="31.5">
      <c r="A163" s="2" t="s">
        <v>654</v>
      </c>
      <c r="B163" s="111" t="s">
        <v>651</v>
      </c>
      <c r="C163" s="111"/>
      <c r="D163" s="131"/>
      <c r="E163" s="60">
        <f>E164+E169</f>
        <v>25206.4</v>
      </c>
    </row>
    <row r="164" spans="1:5" ht="31.5">
      <c r="A164" s="11" t="s">
        <v>271</v>
      </c>
      <c r="B164" s="104" t="s">
        <v>652</v>
      </c>
      <c r="C164" s="118"/>
      <c r="D164" s="105"/>
      <c r="E164" s="60">
        <f>E165+E167</f>
        <v>21714.5</v>
      </c>
    </row>
    <row r="165" spans="1:5" ht="15.75">
      <c r="A165" s="73" t="s">
        <v>771</v>
      </c>
      <c r="B165" s="104" t="s">
        <v>652</v>
      </c>
      <c r="C165" s="82">
        <v>110</v>
      </c>
      <c r="D165" s="119"/>
      <c r="E165" s="60">
        <f>E166</f>
        <v>16229.8</v>
      </c>
    </row>
    <row r="166" spans="1:5" ht="15.75">
      <c r="A166" s="2" t="s">
        <v>7</v>
      </c>
      <c r="B166" s="104" t="s">
        <v>652</v>
      </c>
      <c r="C166" s="82">
        <v>110</v>
      </c>
      <c r="D166" s="119" t="s">
        <v>19</v>
      </c>
      <c r="E166" s="60">
        <v>16229.8</v>
      </c>
    </row>
    <row r="167" spans="1:5" ht="31.5">
      <c r="A167" s="137" t="s">
        <v>767</v>
      </c>
      <c r="B167" s="104" t="s">
        <v>652</v>
      </c>
      <c r="C167" s="82">
        <v>240</v>
      </c>
      <c r="D167" s="119"/>
      <c r="E167" s="60">
        <f>E168</f>
        <v>5484.7</v>
      </c>
    </row>
    <row r="168" spans="1:5" ht="15.75">
      <c r="A168" s="11" t="s">
        <v>7</v>
      </c>
      <c r="B168" s="104" t="s">
        <v>652</v>
      </c>
      <c r="C168" s="82">
        <v>240</v>
      </c>
      <c r="D168" s="119" t="s">
        <v>19</v>
      </c>
      <c r="E168" s="60">
        <v>5484.7</v>
      </c>
    </row>
    <row r="169" spans="1:5" ht="31.5">
      <c r="A169" s="11" t="s">
        <v>835</v>
      </c>
      <c r="B169" s="104" t="s">
        <v>834</v>
      </c>
      <c r="C169" s="82"/>
      <c r="D169" s="119"/>
      <c r="E169" s="60">
        <f>E170</f>
        <v>3491.9</v>
      </c>
    </row>
    <row r="170" spans="1:5" ht="15.75">
      <c r="A170" s="73" t="s">
        <v>771</v>
      </c>
      <c r="B170" s="104" t="s">
        <v>834</v>
      </c>
      <c r="C170" s="82">
        <v>110</v>
      </c>
      <c r="D170" s="119"/>
      <c r="E170" s="60">
        <f>E171</f>
        <v>3491.9</v>
      </c>
    </row>
    <row r="171" spans="1:5" ht="15.75">
      <c r="A171" s="2" t="s">
        <v>7</v>
      </c>
      <c r="B171" s="104" t="s">
        <v>834</v>
      </c>
      <c r="C171" s="82">
        <v>110</v>
      </c>
      <c r="D171" s="119" t="s">
        <v>19</v>
      </c>
      <c r="E171" s="60">
        <v>3491.9</v>
      </c>
    </row>
    <row r="172" spans="1:5" ht="15.75" hidden="1">
      <c r="A172" s="2" t="s">
        <v>653</v>
      </c>
      <c r="B172" s="111" t="s">
        <v>656</v>
      </c>
      <c r="C172" s="82"/>
      <c r="D172" s="119"/>
      <c r="E172" s="169">
        <f>E173</f>
        <v>0</v>
      </c>
    </row>
    <row r="173" spans="1:5" ht="15.75" hidden="1">
      <c r="A173" s="62" t="s">
        <v>804</v>
      </c>
      <c r="B173" s="82" t="s">
        <v>657</v>
      </c>
      <c r="C173" s="167"/>
      <c r="D173" s="107"/>
      <c r="E173" s="169">
        <f>E176+E174</f>
        <v>0</v>
      </c>
    </row>
    <row r="174" spans="1:5" ht="15.75" hidden="1">
      <c r="A174" s="2" t="s">
        <v>196</v>
      </c>
      <c r="B174" s="82" t="s">
        <v>657</v>
      </c>
      <c r="C174" s="82">
        <v>112</v>
      </c>
      <c r="D174" s="119"/>
      <c r="E174" s="169">
        <f>E175</f>
        <v>0</v>
      </c>
    </row>
    <row r="175" spans="1:5" ht="15.75" hidden="1">
      <c r="A175" s="2" t="s">
        <v>7</v>
      </c>
      <c r="B175" s="82" t="s">
        <v>657</v>
      </c>
      <c r="C175" s="82">
        <v>112</v>
      </c>
      <c r="D175" s="119" t="s">
        <v>19</v>
      </c>
      <c r="E175" s="169">
        <v>0</v>
      </c>
    </row>
    <row r="176" spans="1:5" ht="31.5" hidden="1">
      <c r="A176" s="137" t="s">
        <v>767</v>
      </c>
      <c r="B176" s="82" t="s">
        <v>657</v>
      </c>
      <c r="C176" s="82">
        <v>240</v>
      </c>
      <c r="D176" s="107"/>
      <c r="E176" s="169">
        <f>E177</f>
        <v>0</v>
      </c>
    </row>
    <row r="177" spans="1:5" ht="15.75" hidden="1">
      <c r="A177" s="11" t="s">
        <v>7</v>
      </c>
      <c r="B177" s="82" t="s">
        <v>657</v>
      </c>
      <c r="C177" s="82">
        <v>240</v>
      </c>
      <c r="D177" s="119" t="s">
        <v>19</v>
      </c>
      <c r="E177" s="169">
        <v>0</v>
      </c>
    </row>
    <row r="178" spans="1:5" ht="15.75">
      <c r="A178" s="2" t="s">
        <v>658</v>
      </c>
      <c r="B178" s="111" t="s">
        <v>750</v>
      </c>
      <c r="C178" s="82"/>
      <c r="D178" s="119"/>
      <c r="E178" s="60">
        <f>E179</f>
        <v>0</v>
      </c>
    </row>
    <row r="179" spans="1:5" ht="15.75">
      <c r="A179" s="62" t="s">
        <v>803</v>
      </c>
      <c r="B179" s="82" t="s">
        <v>659</v>
      </c>
      <c r="C179" s="82"/>
      <c r="D179" s="107"/>
      <c r="E179" s="60">
        <f>E180+E182</f>
        <v>0</v>
      </c>
    </row>
    <row r="180" spans="1:5" ht="31.5">
      <c r="A180" s="137" t="s">
        <v>767</v>
      </c>
      <c r="B180" s="82" t="s">
        <v>659</v>
      </c>
      <c r="C180" s="82">
        <v>240</v>
      </c>
      <c r="D180" s="107"/>
      <c r="E180" s="60">
        <f>E181</f>
        <v>0</v>
      </c>
    </row>
    <row r="181" spans="1:5" ht="15.75">
      <c r="A181" s="11" t="s">
        <v>7</v>
      </c>
      <c r="B181" s="82" t="s">
        <v>659</v>
      </c>
      <c r="C181" s="82">
        <v>240</v>
      </c>
      <c r="D181" s="119" t="s">
        <v>19</v>
      </c>
      <c r="E181" s="60">
        <v>0</v>
      </c>
    </row>
    <row r="182" spans="1:5" ht="31.5" hidden="1">
      <c r="A182" s="50" t="s">
        <v>168</v>
      </c>
      <c r="B182" s="167" t="s">
        <v>278</v>
      </c>
      <c r="C182" s="167">
        <v>244</v>
      </c>
      <c r="D182" s="107"/>
      <c r="E182" s="169">
        <f>E183</f>
        <v>0</v>
      </c>
    </row>
    <row r="183" spans="1:5" ht="15.75" hidden="1">
      <c r="A183" s="11" t="s">
        <v>7</v>
      </c>
      <c r="B183" s="167" t="s">
        <v>278</v>
      </c>
      <c r="C183" s="82">
        <v>244</v>
      </c>
      <c r="D183" s="119" t="s">
        <v>19</v>
      </c>
      <c r="E183" s="169">
        <v>0</v>
      </c>
    </row>
    <row r="184" spans="1:5" ht="31.5" hidden="1">
      <c r="A184" s="2" t="s">
        <v>655</v>
      </c>
      <c r="B184" s="111" t="s">
        <v>660</v>
      </c>
      <c r="C184" s="82"/>
      <c r="D184" s="119"/>
      <c r="E184" s="169">
        <f>E185+E188</f>
        <v>0</v>
      </c>
    </row>
    <row r="185" spans="1:5" ht="18" customHeight="1" hidden="1">
      <c r="A185" s="62" t="s">
        <v>394</v>
      </c>
      <c r="B185" s="82" t="s">
        <v>661</v>
      </c>
      <c r="C185" s="167"/>
      <c r="D185" s="107"/>
      <c r="E185" s="169">
        <f>E186</f>
        <v>0</v>
      </c>
    </row>
    <row r="186" spans="1:5" ht="31.5" hidden="1">
      <c r="A186" s="137" t="s">
        <v>767</v>
      </c>
      <c r="B186" s="82" t="s">
        <v>661</v>
      </c>
      <c r="C186" s="82">
        <v>240</v>
      </c>
      <c r="D186" s="107"/>
      <c r="E186" s="169">
        <f>E187</f>
        <v>0</v>
      </c>
    </row>
    <row r="187" spans="1:5" ht="15.75" hidden="1">
      <c r="A187" s="11" t="s">
        <v>7</v>
      </c>
      <c r="B187" s="82" t="s">
        <v>661</v>
      </c>
      <c r="C187" s="82">
        <v>240</v>
      </c>
      <c r="D187" s="119" t="s">
        <v>19</v>
      </c>
      <c r="E187" s="169">
        <v>0</v>
      </c>
    </row>
    <row r="188" spans="1:5" ht="31.5" hidden="1">
      <c r="A188" s="137" t="s">
        <v>788</v>
      </c>
      <c r="B188" s="82" t="s">
        <v>789</v>
      </c>
      <c r="C188" s="82"/>
      <c r="D188" s="119"/>
      <c r="E188" s="169">
        <f>E189</f>
        <v>0</v>
      </c>
    </row>
    <row r="189" spans="1:5" ht="31.5" hidden="1">
      <c r="A189" s="137" t="s">
        <v>767</v>
      </c>
      <c r="B189" s="82" t="s">
        <v>789</v>
      </c>
      <c r="C189" s="82">
        <v>240</v>
      </c>
      <c r="D189" s="119"/>
      <c r="E189" s="169">
        <f>E190</f>
        <v>0</v>
      </c>
    </row>
    <row r="190" spans="1:5" ht="15.75" hidden="1">
      <c r="A190" s="11" t="s">
        <v>7</v>
      </c>
      <c r="B190" s="82" t="s">
        <v>789</v>
      </c>
      <c r="C190" s="82">
        <v>240</v>
      </c>
      <c r="D190" s="119" t="s">
        <v>19</v>
      </c>
      <c r="E190" s="169">
        <v>0</v>
      </c>
    </row>
    <row r="191" spans="1:5" ht="47.25" customHeight="1">
      <c r="A191" s="90" t="s">
        <v>283</v>
      </c>
      <c r="B191" s="102" t="s">
        <v>662</v>
      </c>
      <c r="C191" s="102"/>
      <c r="D191" s="103"/>
      <c r="E191" s="209">
        <f>E193+E199+E203</f>
        <v>146.7</v>
      </c>
    </row>
    <row r="192" spans="1:5" ht="18.75" customHeight="1">
      <c r="A192" s="2" t="s">
        <v>663</v>
      </c>
      <c r="B192" s="104" t="s">
        <v>664</v>
      </c>
      <c r="C192" s="104"/>
      <c r="D192" s="105"/>
      <c r="E192" s="60">
        <f>E193</f>
        <v>104.7</v>
      </c>
    </row>
    <row r="193" spans="1:5" ht="15.75">
      <c r="A193" s="56" t="s">
        <v>285</v>
      </c>
      <c r="B193" s="104" t="s">
        <v>665</v>
      </c>
      <c r="C193" s="104"/>
      <c r="D193" s="105"/>
      <c r="E193" s="60">
        <f>E194+E196</f>
        <v>104.7</v>
      </c>
    </row>
    <row r="194" spans="1:5" ht="15.75">
      <c r="A194" s="73" t="s">
        <v>771</v>
      </c>
      <c r="B194" s="104" t="s">
        <v>665</v>
      </c>
      <c r="C194" s="104">
        <v>110</v>
      </c>
      <c r="D194" s="105"/>
      <c r="E194" s="60">
        <f>E195</f>
        <v>5</v>
      </c>
    </row>
    <row r="195" spans="1:5" ht="15.75">
      <c r="A195" s="2" t="s">
        <v>7</v>
      </c>
      <c r="B195" s="104" t="s">
        <v>665</v>
      </c>
      <c r="C195" s="104">
        <v>110</v>
      </c>
      <c r="D195" s="119" t="s">
        <v>19</v>
      </c>
      <c r="E195" s="60">
        <v>5</v>
      </c>
    </row>
    <row r="196" spans="1:5" ht="31.5">
      <c r="A196" s="137" t="s">
        <v>767</v>
      </c>
      <c r="B196" s="104" t="s">
        <v>665</v>
      </c>
      <c r="C196" s="104">
        <v>240</v>
      </c>
      <c r="D196" s="105"/>
      <c r="E196" s="60">
        <f>E197</f>
        <v>99.7</v>
      </c>
    </row>
    <row r="197" spans="1:5" ht="15.75">
      <c r="A197" s="2" t="s">
        <v>7</v>
      </c>
      <c r="B197" s="104" t="s">
        <v>665</v>
      </c>
      <c r="C197" s="104">
        <v>240</v>
      </c>
      <c r="D197" s="119" t="s">
        <v>19</v>
      </c>
      <c r="E197" s="60">
        <v>99.7</v>
      </c>
    </row>
    <row r="198" spans="1:5" ht="31.5">
      <c r="A198" s="2" t="s">
        <v>666</v>
      </c>
      <c r="B198" s="104" t="s">
        <v>667</v>
      </c>
      <c r="C198" s="82"/>
      <c r="D198" s="119"/>
      <c r="E198" s="60">
        <f>E199</f>
        <v>20</v>
      </c>
    </row>
    <row r="199" spans="1:5" ht="15.75">
      <c r="A199" s="56" t="s">
        <v>287</v>
      </c>
      <c r="B199" s="104" t="s">
        <v>668</v>
      </c>
      <c r="C199" s="104"/>
      <c r="D199" s="105"/>
      <c r="E199" s="60">
        <f>E200</f>
        <v>20</v>
      </c>
    </row>
    <row r="200" spans="1:5" ht="31.5">
      <c r="A200" s="137" t="s">
        <v>767</v>
      </c>
      <c r="B200" s="104" t="s">
        <v>668</v>
      </c>
      <c r="C200" s="104">
        <v>240</v>
      </c>
      <c r="D200" s="105"/>
      <c r="E200" s="60">
        <f>E201</f>
        <v>20</v>
      </c>
    </row>
    <row r="201" spans="1:5" ht="15.75">
      <c r="A201" s="2" t="s">
        <v>7</v>
      </c>
      <c r="B201" s="104" t="s">
        <v>668</v>
      </c>
      <c r="C201" s="104">
        <v>240</v>
      </c>
      <c r="D201" s="119" t="s">
        <v>19</v>
      </c>
      <c r="E201" s="60">
        <v>20</v>
      </c>
    </row>
    <row r="202" spans="1:5" ht="15.75">
      <c r="A202" s="2" t="s">
        <v>658</v>
      </c>
      <c r="B202" s="104" t="s">
        <v>669</v>
      </c>
      <c r="C202" s="82"/>
      <c r="D202" s="119"/>
      <c r="E202" s="60">
        <f>E203</f>
        <v>22</v>
      </c>
    </row>
    <row r="203" spans="1:5" ht="15.75">
      <c r="A203" s="49" t="s">
        <v>197</v>
      </c>
      <c r="B203" s="104" t="s">
        <v>670</v>
      </c>
      <c r="C203" s="104"/>
      <c r="D203" s="105"/>
      <c r="E203" s="60">
        <f>E204</f>
        <v>22</v>
      </c>
    </row>
    <row r="204" spans="1:5" ht="29.25" customHeight="1">
      <c r="A204" s="50" t="s">
        <v>167</v>
      </c>
      <c r="B204" s="104" t="s">
        <v>670</v>
      </c>
      <c r="C204" s="104">
        <v>240</v>
      </c>
      <c r="D204" s="105"/>
      <c r="E204" s="60">
        <f>E205</f>
        <v>22</v>
      </c>
    </row>
    <row r="205" spans="1:5" ht="15.75">
      <c r="A205" s="2" t="s">
        <v>7</v>
      </c>
      <c r="B205" s="104" t="s">
        <v>670</v>
      </c>
      <c r="C205" s="104">
        <v>240</v>
      </c>
      <c r="D205" s="119" t="s">
        <v>19</v>
      </c>
      <c r="E205" s="60">
        <v>22</v>
      </c>
    </row>
    <row r="206" spans="1:7" ht="47.25">
      <c r="A206" s="90" t="s">
        <v>290</v>
      </c>
      <c r="B206" s="102" t="s">
        <v>673</v>
      </c>
      <c r="C206" s="102"/>
      <c r="D206" s="103"/>
      <c r="E206" s="209">
        <f>E208+E214+E218</f>
        <v>65</v>
      </c>
      <c r="G206" s="174"/>
    </row>
    <row r="207" spans="1:7" ht="15.75">
      <c r="A207" s="2" t="s">
        <v>672</v>
      </c>
      <c r="B207" s="104" t="s">
        <v>674</v>
      </c>
      <c r="C207" s="104"/>
      <c r="D207" s="105"/>
      <c r="E207" s="60">
        <f>E208</f>
        <v>27.6</v>
      </c>
      <c r="G207" s="174"/>
    </row>
    <row r="208" spans="1:5" ht="15.75">
      <c r="A208" s="49" t="s">
        <v>292</v>
      </c>
      <c r="B208" s="104" t="s">
        <v>675</v>
      </c>
      <c r="C208" s="104"/>
      <c r="D208" s="105"/>
      <c r="E208" s="60">
        <f>E209+E211</f>
        <v>27.6</v>
      </c>
    </row>
    <row r="209" spans="1:5" ht="15.75">
      <c r="A209" s="73" t="s">
        <v>771</v>
      </c>
      <c r="B209" s="104" t="s">
        <v>675</v>
      </c>
      <c r="C209" s="104">
        <v>110</v>
      </c>
      <c r="D209" s="105"/>
      <c r="E209" s="60">
        <f>E210</f>
        <v>3</v>
      </c>
    </row>
    <row r="210" spans="1:5" ht="15.75">
      <c r="A210" s="2" t="s">
        <v>7</v>
      </c>
      <c r="B210" s="104" t="s">
        <v>675</v>
      </c>
      <c r="C210" s="104">
        <v>110</v>
      </c>
      <c r="D210" s="105" t="s">
        <v>19</v>
      </c>
      <c r="E210" s="60">
        <v>3</v>
      </c>
    </row>
    <row r="211" spans="1:5" ht="31.5">
      <c r="A211" s="137" t="s">
        <v>767</v>
      </c>
      <c r="B211" s="104" t="s">
        <v>675</v>
      </c>
      <c r="C211" s="104">
        <v>240</v>
      </c>
      <c r="D211" s="105"/>
      <c r="E211" s="60">
        <f>E212</f>
        <v>24.6</v>
      </c>
    </row>
    <row r="212" spans="1:5" ht="15.75">
      <c r="A212" s="2" t="s">
        <v>7</v>
      </c>
      <c r="B212" s="104" t="s">
        <v>675</v>
      </c>
      <c r="C212" s="104">
        <v>240</v>
      </c>
      <c r="D212" s="105" t="s">
        <v>19</v>
      </c>
      <c r="E212" s="60">
        <v>24.6</v>
      </c>
    </row>
    <row r="213" spans="1:5" ht="31.5">
      <c r="A213" s="2" t="s">
        <v>671</v>
      </c>
      <c r="B213" s="104" t="s">
        <v>676</v>
      </c>
      <c r="C213" s="104"/>
      <c r="D213" s="105"/>
      <c r="E213" s="60">
        <f>E214</f>
        <v>12</v>
      </c>
    </row>
    <row r="214" spans="1:5" ht="15.75">
      <c r="A214" s="49" t="s">
        <v>294</v>
      </c>
      <c r="B214" s="104" t="s">
        <v>677</v>
      </c>
      <c r="C214" s="104"/>
      <c r="D214" s="105"/>
      <c r="E214" s="60">
        <f>E215</f>
        <v>12</v>
      </c>
    </row>
    <row r="215" spans="1:5" ht="31.5">
      <c r="A215" s="137" t="s">
        <v>767</v>
      </c>
      <c r="B215" s="104" t="s">
        <v>677</v>
      </c>
      <c r="C215" s="104">
        <v>240</v>
      </c>
      <c r="D215" s="105"/>
      <c r="E215" s="60">
        <f>E216</f>
        <v>12</v>
      </c>
    </row>
    <row r="216" spans="1:5" ht="15.75">
      <c r="A216" s="49" t="s">
        <v>7</v>
      </c>
      <c r="B216" s="104" t="s">
        <v>677</v>
      </c>
      <c r="C216" s="104">
        <v>240</v>
      </c>
      <c r="D216" s="105" t="s">
        <v>19</v>
      </c>
      <c r="E216" s="60">
        <v>12</v>
      </c>
    </row>
    <row r="217" spans="1:5" ht="15.75">
      <c r="A217" s="2" t="s">
        <v>658</v>
      </c>
      <c r="B217" s="104" t="s">
        <v>678</v>
      </c>
      <c r="C217" s="104"/>
      <c r="D217" s="105"/>
      <c r="E217" s="60">
        <f>E218</f>
        <v>25.4</v>
      </c>
    </row>
    <row r="218" spans="1:5" ht="15.75">
      <c r="A218" s="56" t="s">
        <v>805</v>
      </c>
      <c r="B218" s="104" t="s">
        <v>679</v>
      </c>
      <c r="C218" s="104"/>
      <c r="D218" s="105"/>
      <c r="E218" s="60">
        <f>E219</f>
        <v>25.4</v>
      </c>
    </row>
    <row r="219" spans="1:5" ht="31.5">
      <c r="A219" s="137" t="s">
        <v>767</v>
      </c>
      <c r="B219" s="104" t="s">
        <v>679</v>
      </c>
      <c r="C219" s="104">
        <v>240</v>
      </c>
      <c r="D219" s="105"/>
      <c r="E219" s="60">
        <f>E220</f>
        <v>25.4</v>
      </c>
    </row>
    <row r="220" spans="1:5" ht="15.75">
      <c r="A220" s="2" t="s">
        <v>7</v>
      </c>
      <c r="B220" s="104" t="s">
        <v>679</v>
      </c>
      <c r="C220" s="104">
        <v>240</v>
      </c>
      <c r="D220" s="105" t="s">
        <v>19</v>
      </c>
      <c r="E220" s="60">
        <v>25.4</v>
      </c>
    </row>
    <row r="221" spans="1:5" ht="47.25">
      <c r="A221" s="90" t="s">
        <v>832</v>
      </c>
      <c r="B221" s="102" t="s">
        <v>833</v>
      </c>
      <c r="C221" s="104"/>
      <c r="D221" s="105"/>
      <c r="E221" s="209">
        <f>E222+E226+E230</f>
        <v>2863.1</v>
      </c>
    </row>
    <row r="222" spans="1:5" ht="15.75">
      <c r="A222" s="2" t="s">
        <v>852</v>
      </c>
      <c r="B222" s="104" t="s">
        <v>857</v>
      </c>
      <c r="C222" s="104"/>
      <c r="D222" s="105"/>
      <c r="E222" s="60">
        <f>E223</f>
        <v>2657.1</v>
      </c>
    </row>
    <row r="223" spans="1:5" ht="15.75">
      <c r="A223" s="2" t="s">
        <v>853</v>
      </c>
      <c r="B223" s="104" t="s">
        <v>854</v>
      </c>
      <c r="C223" s="104"/>
      <c r="D223" s="105"/>
      <c r="E223" s="60">
        <f>E224</f>
        <v>2657.1</v>
      </c>
    </row>
    <row r="224" spans="1:5" ht="31.5">
      <c r="A224" s="137" t="s">
        <v>767</v>
      </c>
      <c r="B224" s="104" t="s">
        <v>854</v>
      </c>
      <c r="C224" s="104">
        <v>240</v>
      </c>
      <c r="D224" s="105"/>
      <c r="E224" s="60">
        <f>E225</f>
        <v>2657.1</v>
      </c>
    </row>
    <row r="225" spans="1:5" ht="15.75">
      <c r="A225" s="2" t="s">
        <v>7</v>
      </c>
      <c r="B225" s="104" t="s">
        <v>854</v>
      </c>
      <c r="C225" s="104">
        <v>240</v>
      </c>
      <c r="D225" s="105" t="s">
        <v>19</v>
      </c>
      <c r="E225" s="60">
        <v>2657.1</v>
      </c>
    </row>
    <row r="226" spans="1:5" ht="15.75">
      <c r="A226" s="2" t="s">
        <v>855</v>
      </c>
      <c r="B226" s="104" t="s">
        <v>858</v>
      </c>
      <c r="C226" s="104"/>
      <c r="D226" s="105"/>
      <c r="E226" s="60">
        <f>E227</f>
        <v>85</v>
      </c>
    </row>
    <row r="227" spans="1:5" ht="15.75">
      <c r="A227" s="2" t="s">
        <v>856</v>
      </c>
      <c r="B227" s="104" t="s">
        <v>859</v>
      </c>
      <c r="C227" s="104"/>
      <c r="D227" s="105"/>
      <c r="E227" s="60">
        <f>E228</f>
        <v>85</v>
      </c>
    </row>
    <row r="228" spans="1:5" ht="31.5">
      <c r="A228" s="137" t="s">
        <v>767</v>
      </c>
      <c r="B228" s="104" t="s">
        <v>859</v>
      </c>
      <c r="C228" s="104">
        <v>240</v>
      </c>
      <c r="D228" s="105"/>
      <c r="E228" s="60">
        <f>E229</f>
        <v>85</v>
      </c>
    </row>
    <row r="229" spans="1:5" ht="15.75">
      <c r="A229" s="2" t="s">
        <v>7</v>
      </c>
      <c r="B229" s="104" t="s">
        <v>859</v>
      </c>
      <c r="C229" s="104">
        <v>240</v>
      </c>
      <c r="D229" s="105" t="s">
        <v>19</v>
      </c>
      <c r="E229" s="60">
        <v>85</v>
      </c>
    </row>
    <row r="230" spans="1:5" ht="15.75">
      <c r="A230" s="2" t="s">
        <v>863</v>
      </c>
      <c r="B230" s="104" t="s">
        <v>860</v>
      </c>
      <c r="C230" s="104"/>
      <c r="D230" s="105"/>
      <c r="E230" s="60">
        <f>E231</f>
        <v>121</v>
      </c>
    </row>
    <row r="231" spans="1:5" ht="15.75">
      <c r="A231" s="2" t="s">
        <v>862</v>
      </c>
      <c r="B231" s="104" t="s">
        <v>861</v>
      </c>
      <c r="C231" s="104"/>
      <c r="D231" s="105"/>
      <c r="E231" s="60">
        <f>E232</f>
        <v>121</v>
      </c>
    </row>
    <row r="232" spans="1:5" ht="31.5">
      <c r="A232" s="137" t="s">
        <v>767</v>
      </c>
      <c r="B232" s="104" t="s">
        <v>861</v>
      </c>
      <c r="C232" s="104">
        <v>240</v>
      </c>
      <c r="D232" s="105"/>
      <c r="E232" s="60">
        <f>E233</f>
        <v>121</v>
      </c>
    </row>
    <row r="233" spans="1:5" ht="15.75">
      <c r="A233" s="2" t="s">
        <v>7</v>
      </c>
      <c r="B233" s="104" t="s">
        <v>861</v>
      </c>
      <c r="C233" s="104">
        <v>240</v>
      </c>
      <c r="D233" s="105" t="s">
        <v>19</v>
      </c>
      <c r="E233" s="60">
        <v>121</v>
      </c>
    </row>
    <row r="234" spans="1:5" ht="46.5" customHeight="1">
      <c r="A234" s="93" t="s">
        <v>430</v>
      </c>
      <c r="B234" s="100" t="s">
        <v>681</v>
      </c>
      <c r="C234" s="100"/>
      <c r="D234" s="101"/>
      <c r="E234" s="170">
        <f>E236+E242+E246+E250</f>
        <v>1084</v>
      </c>
    </row>
    <row r="235" spans="1:5" ht="16.5" customHeight="1">
      <c r="A235" s="2" t="s">
        <v>683</v>
      </c>
      <c r="B235" s="104" t="s">
        <v>680</v>
      </c>
      <c r="C235" s="104"/>
      <c r="D235" s="105"/>
      <c r="E235" s="60">
        <f>E236</f>
        <v>296</v>
      </c>
    </row>
    <row r="236" spans="1:5" ht="15.75">
      <c r="A236" s="71" t="s">
        <v>299</v>
      </c>
      <c r="B236" s="104" t="s">
        <v>682</v>
      </c>
      <c r="C236" s="104"/>
      <c r="D236" s="105"/>
      <c r="E236" s="173">
        <f>E237+E239</f>
        <v>296</v>
      </c>
    </row>
    <row r="237" spans="1:5" ht="31.5">
      <c r="A237" s="137" t="s">
        <v>767</v>
      </c>
      <c r="B237" s="104" t="s">
        <v>682</v>
      </c>
      <c r="C237" s="104">
        <v>240</v>
      </c>
      <c r="D237" s="105"/>
      <c r="E237" s="173">
        <f>E238</f>
        <v>196</v>
      </c>
    </row>
    <row r="238" spans="1:5" ht="31.5">
      <c r="A238" s="73" t="s">
        <v>26</v>
      </c>
      <c r="B238" s="104" t="s">
        <v>682</v>
      </c>
      <c r="C238" s="104">
        <v>240</v>
      </c>
      <c r="D238" s="105" t="s">
        <v>12</v>
      </c>
      <c r="E238" s="173">
        <v>196</v>
      </c>
    </row>
    <row r="239" spans="1:5" ht="31.5">
      <c r="A239" s="137" t="s">
        <v>767</v>
      </c>
      <c r="B239" s="104" t="s">
        <v>682</v>
      </c>
      <c r="C239" s="104">
        <v>240</v>
      </c>
      <c r="D239" s="105"/>
      <c r="E239" s="173">
        <f>E240</f>
        <v>100</v>
      </c>
    </row>
    <row r="240" spans="1:5" ht="15.75">
      <c r="A240" s="50" t="s">
        <v>2</v>
      </c>
      <c r="B240" s="104" t="s">
        <v>682</v>
      </c>
      <c r="C240" s="104">
        <v>240</v>
      </c>
      <c r="D240" s="105" t="s">
        <v>30</v>
      </c>
      <c r="E240" s="173">
        <v>100</v>
      </c>
    </row>
    <row r="241" spans="1:5" ht="15.75">
      <c r="A241" s="2" t="s">
        <v>685</v>
      </c>
      <c r="B241" s="104" t="s">
        <v>684</v>
      </c>
      <c r="C241" s="104"/>
      <c r="D241" s="105"/>
      <c r="E241" s="173">
        <f>E242</f>
        <v>598</v>
      </c>
    </row>
    <row r="242" spans="1:5" ht="15.75">
      <c r="A242" s="71" t="s">
        <v>301</v>
      </c>
      <c r="B242" s="104" t="s">
        <v>686</v>
      </c>
      <c r="C242" s="104"/>
      <c r="D242" s="105"/>
      <c r="E242" s="60">
        <f>E243</f>
        <v>598</v>
      </c>
    </row>
    <row r="243" spans="1:5" ht="31.5">
      <c r="A243" s="137" t="s">
        <v>767</v>
      </c>
      <c r="B243" s="104" t="s">
        <v>686</v>
      </c>
      <c r="C243" s="104">
        <v>240</v>
      </c>
      <c r="D243" s="105"/>
      <c r="E243" s="60">
        <f>E244</f>
        <v>598</v>
      </c>
    </row>
    <row r="244" spans="1:5" ht="31.5">
      <c r="A244" s="73" t="s">
        <v>26</v>
      </c>
      <c r="B244" s="104" t="s">
        <v>686</v>
      </c>
      <c r="C244" s="104">
        <v>240</v>
      </c>
      <c r="D244" s="105" t="s">
        <v>12</v>
      </c>
      <c r="E244" s="60">
        <v>598</v>
      </c>
    </row>
    <row r="245" spans="1:5" ht="15.75" hidden="1">
      <c r="A245" s="2" t="s">
        <v>687</v>
      </c>
      <c r="B245" s="104" t="s">
        <v>689</v>
      </c>
      <c r="C245" s="104"/>
      <c r="D245" s="105"/>
      <c r="E245" s="169">
        <f>E246</f>
        <v>0</v>
      </c>
    </row>
    <row r="246" spans="1:5" ht="15.75" hidden="1">
      <c r="A246" s="71" t="s">
        <v>303</v>
      </c>
      <c r="B246" s="104" t="s">
        <v>691</v>
      </c>
      <c r="C246" s="104"/>
      <c r="D246" s="105"/>
      <c r="E246" s="169">
        <f>E247</f>
        <v>0</v>
      </c>
    </row>
    <row r="247" spans="1:5" ht="31.5" hidden="1">
      <c r="A247" s="137" t="s">
        <v>767</v>
      </c>
      <c r="B247" s="104" t="s">
        <v>691</v>
      </c>
      <c r="C247" s="104">
        <v>240</v>
      </c>
      <c r="D247" s="105"/>
      <c r="E247" s="169">
        <f>E248</f>
        <v>0</v>
      </c>
    </row>
    <row r="248" spans="1:5" ht="31.5" hidden="1">
      <c r="A248" s="73" t="s">
        <v>26</v>
      </c>
      <c r="B248" s="104" t="s">
        <v>691</v>
      </c>
      <c r="C248" s="104">
        <v>240</v>
      </c>
      <c r="D248" s="105" t="s">
        <v>12</v>
      </c>
      <c r="E248" s="169">
        <v>0</v>
      </c>
    </row>
    <row r="249" spans="1:5" ht="15.75">
      <c r="A249" s="2" t="s">
        <v>688</v>
      </c>
      <c r="B249" s="104" t="s">
        <v>690</v>
      </c>
      <c r="C249" s="104"/>
      <c r="D249" s="105"/>
      <c r="E249" s="60">
        <f>E250</f>
        <v>190</v>
      </c>
    </row>
    <row r="250" spans="1:5" ht="15.75">
      <c r="A250" s="71" t="s">
        <v>305</v>
      </c>
      <c r="B250" s="104" t="s">
        <v>692</v>
      </c>
      <c r="C250" s="104"/>
      <c r="D250" s="105"/>
      <c r="E250" s="60">
        <f>E251</f>
        <v>190</v>
      </c>
    </row>
    <row r="251" spans="1:5" ht="31.5">
      <c r="A251" s="137" t="s">
        <v>767</v>
      </c>
      <c r="B251" s="104" t="s">
        <v>692</v>
      </c>
      <c r="C251" s="104">
        <v>240</v>
      </c>
      <c r="D251" s="105"/>
      <c r="E251" s="60">
        <f>E252</f>
        <v>190</v>
      </c>
    </row>
    <row r="252" spans="1:5" ht="31.5">
      <c r="A252" s="73" t="s">
        <v>26</v>
      </c>
      <c r="B252" s="104" t="s">
        <v>692</v>
      </c>
      <c r="C252" s="104">
        <v>240</v>
      </c>
      <c r="D252" s="105" t="s">
        <v>12</v>
      </c>
      <c r="E252" s="60">
        <v>190</v>
      </c>
    </row>
    <row r="253" spans="1:5" ht="47.25">
      <c r="A253" s="44" t="s">
        <v>761</v>
      </c>
      <c r="B253" s="100" t="s">
        <v>696</v>
      </c>
      <c r="C253" s="104"/>
      <c r="D253" s="105"/>
      <c r="E253" s="170">
        <f>E255+E259+E268+E273</f>
        <v>12487.7</v>
      </c>
    </row>
    <row r="254" spans="1:5" ht="15.75">
      <c r="A254" s="2" t="s">
        <v>693</v>
      </c>
      <c r="B254" s="104" t="s">
        <v>698</v>
      </c>
      <c r="C254" s="104"/>
      <c r="D254" s="105"/>
      <c r="E254" s="60">
        <f>E255</f>
        <v>200</v>
      </c>
    </row>
    <row r="255" spans="1:5" ht="15.75">
      <c r="A255" s="49" t="s">
        <v>308</v>
      </c>
      <c r="B255" s="104" t="s">
        <v>697</v>
      </c>
      <c r="C255" s="104"/>
      <c r="D255" s="105"/>
      <c r="E255" s="60">
        <f>E256</f>
        <v>200</v>
      </c>
    </row>
    <row r="256" spans="1:5" ht="31.5">
      <c r="A256" s="137" t="s">
        <v>767</v>
      </c>
      <c r="B256" s="104" t="s">
        <v>697</v>
      </c>
      <c r="C256" s="104">
        <v>240</v>
      </c>
      <c r="D256" s="105"/>
      <c r="E256" s="60">
        <f>E257</f>
        <v>200</v>
      </c>
    </row>
    <row r="257" spans="1:5" ht="15.75">
      <c r="A257" s="50" t="s">
        <v>6</v>
      </c>
      <c r="B257" s="104" t="s">
        <v>697</v>
      </c>
      <c r="C257" s="106">
        <v>240</v>
      </c>
      <c r="D257" s="105" t="s">
        <v>17</v>
      </c>
      <c r="E257" s="60">
        <v>200</v>
      </c>
    </row>
    <row r="258" spans="1:5" ht="15.75">
      <c r="A258" s="2" t="s">
        <v>694</v>
      </c>
      <c r="B258" s="104" t="s">
        <v>699</v>
      </c>
      <c r="C258" s="106"/>
      <c r="D258" s="105"/>
      <c r="E258" s="60">
        <f>E259</f>
        <v>8361</v>
      </c>
    </row>
    <row r="259" spans="1:5" ht="15.75">
      <c r="A259" s="49" t="s">
        <v>310</v>
      </c>
      <c r="B259" s="104" t="s">
        <v>701</v>
      </c>
      <c r="C259" s="104"/>
      <c r="D259" s="105"/>
      <c r="E259" s="60">
        <f>E262+E260+E265</f>
        <v>8361</v>
      </c>
    </row>
    <row r="260" spans="1:5" ht="31.5" hidden="1">
      <c r="A260" s="2" t="s">
        <v>186</v>
      </c>
      <c r="B260" s="104" t="s">
        <v>311</v>
      </c>
      <c r="C260" s="104">
        <v>243</v>
      </c>
      <c r="D260" s="105"/>
      <c r="E260" s="60">
        <f>E261</f>
        <v>0</v>
      </c>
    </row>
    <row r="261" spans="1:5" ht="15.75" hidden="1">
      <c r="A261" s="2" t="s">
        <v>111</v>
      </c>
      <c r="B261" s="104" t="s">
        <v>311</v>
      </c>
      <c r="C261" s="104">
        <v>243</v>
      </c>
      <c r="D261" s="105" t="s">
        <v>112</v>
      </c>
      <c r="E261" s="60">
        <v>0</v>
      </c>
    </row>
    <row r="262" spans="1:5" ht="31.5">
      <c r="A262" s="137" t="s">
        <v>767</v>
      </c>
      <c r="B262" s="104" t="s">
        <v>701</v>
      </c>
      <c r="C262" s="104">
        <v>240</v>
      </c>
      <c r="D262" s="105"/>
      <c r="E262" s="60">
        <f>E263</f>
        <v>8361</v>
      </c>
    </row>
    <row r="263" spans="1:5" ht="15.75">
      <c r="A263" s="2" t="s">
        <v>111</v>
      </c>
      <c r="B263" s="104" t="s">
        <v>701</v>
      </c>
      <c r="C263" s="104">
        <v>240</v>
      </c>
      <c r="D263" s="105" t="s">
        <v>112</v>
      </c>
      <c r="E263" s="60">
        <f>5561+2800</f>
        <v>8361</v>
      </c>
    </row>
    <row r="264" spans="1:5" ht="31.5" hidden="1">
      <c r="A264" s="2" t="s">
        <v>791</v>
      </c>
      <c r="B264" s="104" t="s">
        <v>790</v>
      </c>
      <c r="C264" s="104"/>
      <c r="D264" s="105"/>
      <c r="E264" s="60">
        <f>E265</f>
        <v>0</v>
      </c>
    </row>
    <row r="265" spans="1:5" ht="33.75" customHeight="1" hidden="1">
      <c r="A265" s="137" t="s">
        <v>767</v>
      </c>
      <c r="B265" s="104" t="s">
        <v>790</v>
      </c>
      <c r="C265" s="104">
        <v>240</v>
      </c>
      <c r="D265" s="105"/>
      <c r="E265" s="60">
        <f>E266</f>
        <v>0</v>
      </c>
    </row>
    <row r="266" spans="1:5" ht="15.75" hidden="1">
      <c r="A266" s="2" t="s">
        <v>111</v>
      </c>
      <c r="B266" s="104" t="s">
        <v>790</v>
      </c>
      <c r="C266" s="104">
        <v>240</v>
      </c>
      <c r="D266" s="105" t="s">
        <v>112</v>
      </c>
      <c r="E266" s="60">
        <v>0</v>
      </c>
    </row>
    <row r="267" spans="1:5" ht="15.75">
      <c r="A267" s="2" t="s">
        <v>695</v>
      </c>
      <c r="B267" s="104" t="s">
        <v>700</v>
      </c>
      <c r="C267" s="104"/>
      <c r="D267" s="105"/>
      <c r="E267" s="60">
        <f>E268</f>
        <v>3556.7</v>
      </c>
    </row>
    <row r="268" spans="1:5" ht="15.75">
      <c r="A268" s="49" t="s">
        <v>312</v>
      </c>
      <c r="B268" s="104" t="s">
        <v>702</v>
      </c>
      <c r="C268" s="104" t="s">
        <v>314</v>
      </c>
      <c r="D268" s="105"/>
      <c r="E268" s="60">
        <f>E269+E271</f>
        <v>3556.7</v>
      </c>
    </row>
    <row r="269" spans="1:5" ht="31.5" hidden="1">
      <c r="A269" s="2" t="s">
        <v>186</v>
      </c>
      <c r="B269" s="104" t="s">
        <v>313</v>
      </c>
      <c r="C269" s="104">
        <v>243</v>
      </c>
      <c r="D269" s="105"/>
      <c r="E269" s="60">
        <f>E270</f>
        <v>0</v>
      </c>
    </row>
    <row r="270" spans="1:5" ht="15.75" hidden="1">
      <c r="A270" s="50" t="s">
        <v>6</v>
      </c>
      <c r="B270" s="104" t="s">
        <v>313</v>
      </c>
      <c r="C270" s="104">
        <v>243</v>
      </c>
      <c r="D270" s="105" t="s">
        <v>17</v>
      </c>
      <c r="E270" s="60">
        <v>0</v>
      </c>
    </row>
    <row r="271" spans="1:5" ht="31.5">
      <c r="A271" s="137" t="s">
        <v>767</v>
      </c>
      <c r="B271" s="104" t="s">
        <v>702</v>
      </c>
      <c r="C271" s="104">
        <v>240</v>
      </c>
      <c r="D271" s="105"/>
      <c r="E271" s="60">
        <f>E272</f>
        <v>3556.7</v>
      </c>
    </row>
    <row r="272" spans="1:5" ht="16.5" customHeight="1">
      <c r="A272" s="50" t="s">
        <v>6</v>
      </c>
      <c r="B272" s="104" t="s">
        <v>702</v>
      </c>
      <c r="C272" s="104">
        <v>240</v>
      </c>
      <c r="D272" s="105" t="s">
        <v>17</v>
      </c>
      <c r="E272" s="60">
        <v>3556.7</v>
      </c>
    </row>
    <row r="273" spans="1:5" ht="16.5" customHeight="1">
      <c r="A273" s="2" t="s">
        <v>866</v>
      </c>
      <c r="B273" s="104" t="s">
        <v>864</v>
      </c>
      <c r="C273" s="104"/>
      <c r="D273" s="105"/>
      <c r="E273" s="60">
        <f>E274</f>
        <v>370</v>
      </c>
    </row>
    <row r="274" spans="1:5" ht="16.5" customHeight="1">
      <c r="A274" s="50" t="s">
        <v>867</v>
      </c>
      <c r="B274" s="104" t="s">
        <v>865</v>
      </c>
      <c r="C274" s="104"/>
      <c r="D274" s="105"/>
      <c r="E274" s="60">
        <f>E275+E277</f>
        <v>370</v>
      </c>
    </row>
    <row r="275" spans="1:5" ht="33" customHeight="1">
      <c r="A275" s="137" t="s">
        <v>767</v>
      </c>
      <c r="B275" s="104" t="s">
        <v>865</v>
      </c>
      <c r="C275" s="104">
        <v>240</v>
      </c>
      <c r="D275" s="105"/>
      <c r="E275" s="60">
        <f>E276</f>
        <v>70</v>
      </c>
    </row>
    <row r="276" spans="1:5" ht="16.5" customHeight="1">
      <c r="A276" s="2" t="s">
        <v>111</v>
      </c>
      <c r="B276" s="104" t="s">
        <v>865</v>
      </c>
      <c r="C276" s="104">
        <v>240</v>
      </c>
      <c r="D276" s="105" t="s">
        <v>112</v>
      </c>
      <c r="E276" s="60">
        <v>70</v>
      </c>
    </row>
    <row r="277" spans="1:5" ht="33.75" customHeight="1">
      <c r="A277" s="137" t="s">
        <v>767</v>
      </c>
      <c r="B277" s="104" t="s">
        <v>865</v>
      </c>
      <c r="C277" s="104">
        <v>240</v>
      </c>
      <c r="D277" s="105"/>
      <c r="E277" s="60">
        <f>E278</f>
        <v>300</v>
      </c>
    </row>
    <row r="278" spans="1:5" ht="16.5" customHeight="1">
      <c r="A278" s="137" t="s">
        <v>113</v>
      </c>
      <c r="B278" s="104" t="s">
        <v>865</v>
      </c>
      <c r="C278" s="104">
        <v>240</v>
      </c>
      <c r="D278" s="105" t="s">
        <v>114</v>
      </c>
      <c r="E278" s="60">
        <v>300</v>
      </c>
    </row>
    <row r="279" spans="1:5" ht="63" hidden="1">
      <c r="A279" s="44" t="s">
        <v>315</v>
      </c>
      <c r="B279" s="100" t="s">
        <v>316</v>
      </c>
      <c r="C279" s="100"/>
      <c r="D279" s="101"/>
      <c r="E279" s="187">
        <f>E280</f>
        <v>0</v>
      </c>
    </row>
    <row r="280" spans="1:5" ht="31.5" hidden="1">
      <c r="A280" s="56" t="s">
        <v>317</v>
      </c>
      <c r="B280" s="104" t="s">
        <v>318</v>
      </c>
      <c r="C280" s="104"/>
      <c r="D280" s="105"/>
      <c r="E280" s="169">
        <f>E281</f>
        <v>0</v>
      </c>
    </row>
    <row r="281" spans="1:5" ht="15.75" hidden="1">
      <c r="A281" s="2" t="s">
        <v>219</v>
      </c>
      <c r="B281" s="104" t="s">
        <v>318</v>
      </c>
      <c r="C281" s="104">
        <v>852</v>
      </c>
      <c r="D281" s="105"/>
      <c r="E281" s="169">
        <f>E282</f>
        <v>0</v>
      </c>
    </row>
    <row r="282" spans="1:5" ht="15.75" hidden="1">
      <c r="A282" s="2" t="s">
        <v>3</v>
      </c>
      <c r="B282" s="104" t="s">
        <v>318</v>
      </c>
      <c r="C282" s="104">
        <v>852</v>
      </c>
      <c r="D282" s="105" t="s">
        <v>14</v>
      </c>
      <c r="E282" s="169">
        <v>0</v>
      </c>
    </row>
    <row r="283" spans="1:5" ht="47.25">
      <c r="A283" s="94" t="s">
        <v>736</v>
      </c>
      <c r="B283" s="100" t="s">
        <v>737</v>
      </c>
      <c r="C283" s="100"/>
      <c r="D283" s="101"/>
      <c r="E283" s="170">
        <f>E285</f>
        <v>62.8</v>
      </c>
    </row>
    <row r="284" spans="1:5" ht="15.75">
      <c r="A284" s="2" t="s">
        <v>872</v>
      </c>
      <c r="B284" s="100" t="s">
        <v>740</v>
      </c>
      <c r="C284" s="104"/>
      <c r="D284" s="105"/>
      <c r="E284" s="60">
        <f>E285</f>
        <v>62.8</v>
      </c>
    </row>
    <row r="285" spans="1:5" ht="15.75">
      <c r="A285" s="50" t="s">
        <v>871</v>
      </c>
      <c r="B285" s="104" t="s">
        <v>870</v>
      </c>
      <c r="C285" s="104"/>
      <c r="D285" s="105"/>
      <c r="E285" s="60">
        <f>E286</f>
        <v>62.8</v>
      </c>
    </row>
    <row r="286" spans="1:5" ht="15.75">
      <c r="A286" s="11" t="s">
        <v>769</v>
      </c>
      <c r="B286" s="104" t="s">
        <v>870</v>
      </c>
      <c r="C286" s="104">
        <v>410</v>
      </c>
      <c r="D286" s="105"/>
      <c r="E286" s="60">
        <f>E287</f>
        <v>62.8</v>
      </c>
    </row>
    <row r="287" spans="1:5" ht="15.75">
      <c r="A287" s="50" t="s">
        <v>6</v>
      </c>
      <c r="B287" s="104" t="s">
        <v>870</v>
      </c>
      <c r="C287" s="104">
        <v>410</v>
      </c>
      <c r="D287" s="105" t="s">
        <v>17</v>
      </c>
      <c r="E287" s="60">
        <v>62.8</v>
      </c>
    </row>
    <row r="288" spans="1:5" ht="15.75">
      <c r="A288" s="94" t="s">
        <v>23</v>
      </c>
      <c r="B288" s="120" t="s">
        <v>703</v>
      </c>
      <c r="C288" s="120"/>
      <c r="D288" s="121"/>
      <c r="E288" s="95">
        <f>E289+E299+E304+E318</f>
        <v>16493</v>
      </c>
    </row>
    <row r="289" spans="1:5" ht="31.5">
      <c r="A289" s="96" t="s">
        <v>156</v>
      </c>
      <c r="B289" s="80" t="s">
        <v>704</v>
      </c>
      <c r="C289" s="80"/>
      <c r="D289" s="122"/>
      <c r="E289" s="208">
        <f>E291+E294</f>
        <v>854.8</v>
      </c>
    </row>
    <row r="290" spans="1:5" ht="15.75">
      <c r="A290" s="50" t="s">
        <v>172</v>
      </c>
      <c r="B290" s="82" t="s">
        <v>705</v>
      </c>
      <c r="C290" s="82"/>
      <c r="D290" s="119"/>
      <c r="E290" s="97">
        <f>E291</f>
        <v>770.8</v>
      </c>
    </row>
    <row r="291" spans="1:5" ht="47.25">
      <c r="A291" s="50" t="s">
        <v>159</v>
      </c>
      <c r="B291" s="82" t="s">
        <v>706</v>
      </c>
      <c r="C291" s="82"/>
      <c r="D291" s="119"/>
      <c r="E291" s="97">
        <f>E292</f>
        <v>770.8</v>
      </c>
    </row>
    <row r="292" spans="1:5" ht="15.75">
      <c r="A292" s="73" t="s">
        <v>764</v>
      </c>
      <c r="B292" s="82" t="s">
        <v>706</v>
      </c>
      <c r="C292" s="82">
        <v>120</v>
      </c>
      <c r="D292" s="119"/>
      <c r="E292" s="97">
        <f>E293</f>
        <v>770.8</v>
      </c>
    </row>
    <row r="293" spans="1:5" ht="36" customHeight="1">
      <c r="A293" s="50" t="s">
        <v>1</v>
      </c>
      <c r="B293" s="82" t="s">
        <v>706</v>
      </c>
      <c r="C293" s="82">
        <v>120</v>
      </c>
      <c r="D293" s="119" t="s">
        <v>9</v>
      </c>
      <c r="E293" s="97">
        <v>770.8</v>
      </c>
    </row>
    <row r="294" spans="1:5" ht="47.25">
      <c r="A294" s="50" t="s">
        <v>161</v>
      </c>
      <c r="B294" s="82" t="s">
        <v>707</v>
      </c>
      <c r="C294" s="82"/>
      <c r="D294" s="119"/>
      <c r="E294" s="97">
        <f>E295+E297</f>
        <v>84</v>
      </c>
    </row>
    <row r="295" spans="1:5" ht="15.75">
      <c r="A295" s="73" t="s">
        <v>764</v>
      </c>
      <c r="B295" s="82" t="s">
        <v>707</v>
      </c>
      <c r="C295" s="82">
        <v>120</v>
      </c>
      <c r="D295" s="119"/>
      <c r="E295" s="97">
        <f>E296</f>
        <v>84</v>
      </c>
    </row>
    <row r="296" spans="1:5" ht="36" customHeight="1">
      <c r="A296" s="50" t="s">
        <v>1</v>
      </c>
      <c r="B296" s="82" t="s">
        <v>707</v>
      </c>
      <c r="C296" s="82">
        <v>120</v>
      </c>
      <c r="D296" s="119" t="s">
        <v>9</v>
      </c>
      <c r="E296" s="97">
        <v>84</v>
      </c>
    </row>
    <row r="297" spans="1:5" ht="63" hidden="1">
      <c r="A297" s="50" t="s">
        <v>424</v>
      </c>
      <c r="B297" s="82" t="s">
        <v>707</v>
      </c>
      <c r="C297" s="82">
        <v>123</v>
      </c>
      <c r="D297" s="119"/>
      <c r="E297" s="193">
        <f>E298</f>
        <v>0</v>
      </c>
    </row>
    <row r="298" spans="1:5" ht="32.25" customHeight="1" hidden="1">
      <c r="A298" s="50" t="s">
        <v>1</v>
      </c>
      <c r="B298" s="82" t="s">
        <v>707</v>
      </c>
      <c r="C298" s="82">
        <v>123</v>
      </c>
      <c r="D298" s="119" t="s">
        <v>9</v>
      </c>
      <c r="E298" s="193">
        <v>0</v>
      </c>
    </row>
    <row r="299" spans="1:5" ht="31.5">
      <c r="A299" s="96" t="s">
        <v>319</v>
      </c>
      <c r="B299" s="80" t="s">
        <v>709</v>
      </c>
      <c r="C299" s="80"/>
      <c r="D299" s="122"/>
      <c r="E299" s="208">
        <f>E301</f>
        <v>1675</v>
      </c>
    </row>
    <row r="300" spans="1:5" ht="15.75">
      <c r="A300" s="50" t="s">
        <v>172</v>
      </c>
      <c r="B300" s="82" t="s">
        <v>708</v>
      </c>
      <c r="C300" s="80"/>
      <c r="D300" s="122"/>
      <c r="E300" s="97">
        <f>E301</f>
        <v>1675</v>
      </c>
    </row>
    <row r="301" spans="1:5" ht="51" customHeight="1">
      <c r="A301" s="50" t="s">
        <v>322</v>
      </c>
      <c r="B301" s="82" t="s">
        <v>710</v>
      </c>
      <c r="C301" s="82"/>
      <c r="D301" s="119"/>
      <c r="E301" s="97">
        <f>E302</f>
        <v>1675</v>
      </c>
    </row>
    <row r="302" spans="1:5" ht="15.75">
      <c r="A302" s="73" t="s">
        <v>764</v>
      </c>
      <c r="B302" s="82" t="s">
        <v>710</v>
      </c>
      <c r="C302" s="82">
        <v>120</v>
      </c>
      <c r="D302" s="119"/>
      <c r="E302" s="97">
        <f>E303</f>
        <v>1675</v>
      </c>
    </row>
    <row r="303" spans="1:5" ht="47.25">
      <c r="A303" s="50" t="s">
        <v>321</v>
      </c>
      <c r="B303" s="82" t="s">
        <v>710</v>
      </c>
      <c r="C303" s="82">
        <v>120</v>
      </c>
      <c r="D303" s="119" t="s">
        <v>10</v>
      </c>
      <c r="E303" s="97">
        <v>1675</v>
      </c>
    </row>
    <row r="304" spans="1:5" ht="31.5">
      <c r="A304" s="96" t="s">
        <v>163</v>
      </c>
      <c r="B304" s="80" t="s">
        <v>735</v>
      </c>
      <c r="C304" s="80"/>
      <c r="D304" s="122"/>
      <c r="E304" s="208">
        <f>E306+E309</f>
        <v>13364.699999999999</v>
      </c>
    </row>
    <row r="305" spans="1:5" ht="15.75">
      <c r="A305" s="50" t="s">
        <v>172</v>
      </c>
      <c r="B305" s="82" t="s">
        <v>711</v>
      </c>
      <c r="C305" s="80"/>
      <c r="D305" s="122"/>
      <c r="E305" s="97">
        <f>E306+E309</f>
        <v>13364.699999999999</v>
      </c>
    </row>
    <row r="306" spans="1:5" ht="47.25">
      <c r="A306" s="50" t="s">
        <v>324</v>
      </c>
      <c r="B306" s="82" t="s">
        <v>712</v>
      </c>
      <c r="C306" s="82"/>
      <c r="D306" s="119"/>
      <c r="E306" s="97">
        <f>E307</f>
        <v>10577.8</v>
      </c>
    </row>
    <row r="307" spans="1:5" ht="15.75">
      <c r="A307" s="73" t="s">
        <v>764</v>
      </c>
      <c r="B307" s="82" t="s">
        <v>712</v>
      </c>
      <c r="C307" s="82">
        <v>120</v>
      </c>
      <c r="D307" s="119"/>
      <c r="E307" s="97">
        <f>E308</f>
        <v>10577.8</v>
      </c>
    </row>
    <row r="308" spans="1:5" ht="47.25">
      <c r="A308" s="50" t="s">
        <v>321</v>
      </c>
      <c r="B308" s="82" t="s">
        <v>712</v>
      </c>
      <c r="C308" s="82">
        <v>120</v>
      </c>
      <c r="D308" s="119" t="s">
        <v>10</v>
      </c>
      <c r="E308" s="97">
        <v>10577.8</v>
      </c>
    </row>
    <row r="309" spans="1:5" ht="47.25">
      <c r="A309" s="50" t="s">
        <v>165</v>
      </c>
      <c r="B309" s="82" t="s">
        <v>713</v>
      </c>
      <c r="C309" s="82"/>
      <c r="D309" s="119"/>
      <c r="E309" s="97">
        <f>E310+E312+E315</f>
        <v>2786.8999999999996</v>
      </c>
    </row>
    <row r="310" spans="1:5" ht="15.75">
      <c r="A310" s="73" t="s">
        <v>764</v>
      </c>
      <c r="B310" s="82" t="s">
        <v>713</v>
      </c>
      <c r="C310" s="82">
        <v>120</v>
      </c>
      <c r="D310" s="119"/>
      <c r="E310" s="97">
        <f>E311</f>
        <v>112.6</v>
      </c>
    </row>
    <row r="311" spans="1:5" ht="47.25">
      <c r="A311" s="50" t="s">
        <v>321</v>
      </c>
      <c r="B311" s="82" t="s">
        <v>713</v>
      </c>
      <c r="C311" s="82">
        <v>120</v>
      </c>
      <c r="D311" s="119" t="s">
        <v>10</v>
      </c>
      <c r="E311" s="97">
        <v>112.6</v>
      </c>
    </row>
    <row r="312" spans="1:5" ht="31.5">
      <c r="A312" s="137" t="s">
        <v>767</v>
      </c>
      <c r="B312" s="82" t="s">
        <v>713</v>
      </c>
      <c r="C312" s="82">
        <v>240</v>
      </c>
      <c r="D312" s="119"/>
      <c r="E312" s="97">
        <f>E313+E314</f>
        <v>2664.2999999999997</v>
      </c>
    </row>
    <row r="313" spans="1:5" ht="34.5" customHeight="1">
      <c r="A313" s="50" t="s">
        <v>1</v>
      </c>
      <c r="B313" s="82" t="s">
        <v>713</v>
      </c>
      <c r="C313" s="82">
        <v>240</v>
      </c>
      <c r="D313" s="119" t="s">
        <v>9</v>
      </c>
      <c r="E313" s="97">
        <v>380.1</v>
      </c>
    </row>
    <row r="314" spans="1:5" ht="47.25">
      <c r="A314" s="50" t="s">
        <v>321</v>
      </c>
      <c r="B314" s="82" t="s">
        <v>713</v>
      </c>
      <c r="C314" s="82">
        <v>240</v>
      </c>
      <c r="D314" s="119" t="s">
        <v>10</v>
      </c>
      <c r="E314" s="97">
        <v>2284.2</v>
      </c>
    </row>
    <row r="315" spans="1:5" ht="15.75">
      <c r="A315" s="50" t="s">
        <v>765</v>
      </c>
      <c r="B315" s="82" t="s">
        <v>713</v>
      </c>
      <c r="C315" s="82">
        <v>850</v>
      </c>
      <c r="D315" s="119"/>
      <c r="E315" s="97">
        <f>E316+E317</f>
        <v>10</v>
      </c>
    </row>
    <row r="316" spans="1:5" ht="36" customHeight="1">
      <c r="A316" s="50" t="s">
        <v>1</v>
      </c>
      <c r="B316" s="82" t="s">
        <v>713</v>
      </c>
      <c r="C316" s="82">
        <v>850</v>
      </c>
      <c r="D316" s="119" t="s">
        <v>9</v>
      </c>
      <c r="E316" s="97">
        <v>5</v>
      </c>
    </row>
    <row r="317" spans="1:5" ht="47.25">
      <c r="A317" s="50" t="s">
        <v>321</v>
      </c>
      <c r="B317" s="82" t="s">
        <v>713</v>
      </c>
      <c r="C317" s="82">
        <v>850</v>
      </c>
      <c r="D317" s="119" t="s">
        <v>10</v>
      </c>
      <c r="E317" s="97">
        <v>5</v>
      </c>
    </row>
    <row r="318" spans="1:5" ht="31.5">
      <c r="A318" s="96" t="s">
        <v>326</v>
      </c>
      <c r="B318" s="80" t="s">
        <v>714</v>
      </c>
      <c r="C318" s="80"/>
      <c r="D318" s="122"/>
      <c r="E318" s="208">
        <f>E320+E325</f>
        <v>598.5</v>
      </c>
    </row>
    <row r="319" spans="1:5" ht="15.75">
      <c r="A319" s="50" t="s">
        <v>172</v>
      </c>
      <c r="B319" s="82" t="s">
        <v>715</v>
      </c>
      <c r="C319" s="80"/>
      <c r="D319" s="122"/>
      <c r="E319" s="97">
        <f>E320+E325</f>
        <v>598.5</v>
      </c>
    </row>
    <row r="320" spans="1:5" ht="49.5" customHeight="1">
      <c r="A320" s="50" t="s">
        <v>328</v>
      </c>
      <c r="B320" s="82" t="s">
        <v>807</v>
      </c>
      <c r="C320" s="82"/>
      <c r="D320" s="119"/>
      <c r="E320" s="97">
        <f>E321+E323</f>
        <v>598.5</v>
      </c>
    </row>
    <row r="321" spans="1:5" ht="15.75">
      <c r="A321" s="73" t="s">
        <v>764</v>
      </c>
      <c r="B321" s="82" t="s">
        <v>807</v>
      </c>
      <c r="C321" s="82">
        <v>120</v>
      </c>
      <c r="D321" s="119"/>
      <c r="E321" s="97">
        <f>E322</f>
        <v>553.3</v>
      </c>
    </row>
    <row r="322" spans="1:5" ht="15.75">
      <c r="A322" s="50" t="s">
        <v>2</v>
      </c>
      <c r="B322" s="82" t="s">
        <v>807</v>
      </c>
      <c r="C322" s="82">
        <v>120</v>
      </c>
      <c r="D322" s="119" t="s">
        <v>30</v>
      </c>
      <c r="E322" s="97">
        <v>553.3</v>
      </c>
    </row>
    <row r="323" spans="1:5" ht="31.5">
      <c r="A323" s="137" t="s">
        <v>767</v>
      </c>
      <c r="B323" s="82" t="s">
        <v>807</v>
      </c>
      <c r="C323" s="82">
        <v>240</v>
      </c>
      <c r="D323" s="119"/>
      <c r="E323" s="97">
        <f>E324</f>
        <v>45.2</v>
      </c>
    </row>
    <row r="324" spans="1:5" ht="15.75">
      <c r="A324" s="50" t="s">
        <v>2</v>
      </c>
      <c r="B324" s="82" t="s">
        <v>807</v>
      </c>
      <c r="C324" s="82">
        <v>240</v>
      </c>
      <c r="D324" s="119" t="s">
        <v>30</v>
      </c>
      <c r="E324" s="97">
        <v>45.2</v>
      </c>
    </row>
    <row r="325" spans="1:5" ht="31.5">
      <c r="A325" s="50" t="s">
        <v>330</v>
      </c>
      <c r="B325" s="82" t="s">
        <v>806</v>
      </c>
      <c r="C325" s="82"/>
      <c r="D325" s="119"/>
      <c r="E325" s="97">
        <f>E326+E328</f>
        <v>0</v>
      </c>
    </row>
    <row r="326" spans="1:5" ht="15.75">
      <c r="A326" s="73" t="s">
        <v>764</v>
      </c>
      <c r="B326" s="82" t="s">
        <v>806</v>
      </c>
      <c r="C326" s="82">
        <v>120</v>
      </c>
      <c r="D326" s="119"/>
      <c r="E326" s="97">
        <f>E327</f>
        <v>0</v>
      </c>
    </row>
    <row r="327" spans="1:5" ht="15.75">
      <c r="A327" s="84" t="s">
        <v>115</v>
      </c>
      <c r="B327" s="82" t="s">
        <v>806</v>
      </c>
      <c r="C327" s="82">
        <v>120</v>
      </c>
      <c r="D327" s="119" t="s">
        <v>116</v>
      </c>
      <c r="E327" s="97">
        <v>0</v>
      </c>
    </row>
    <row r="328" spans="1:5" ht="31.5">
      <c r="A328" s="137" t="s">
        <v>767</v>
      </c>
      <c r="B328" s="82" t="s">
        <v>806</v>
      </c>
      <c r="C328" s="82">
        <v>240</v>
      </c>
      <c r="D328" s="119"/>
      <c r="E328" s="97">
        <f>E329</f>
        <v>0</v>
      </c>
    </row>
    <row r="329" spans="1:5" ht="15.75">
      <c r="A329" s="84" t="s">
        <v>115</v>
      </c>
      <c r="B329" s="82" t="s">
        <v>806</v>
      </c>
      <c r="C329" s="82">
        <v>240</v>
      </c>
      <c r="D329" s="119" t="s">
        <v>116</v>
      </c>
      <c r="E329" s="97">
        <v>0</v>
      </c>
    </row>
    <row r="330" spans="1:7" ht="47.25">
      <c r="A330" s="94" t="s">
        <v>170</v>
      </c>
      <c r="B330" s="120" t="s">
        <v>718</v>
      </c>
      <c r="C330" s="120"/>
      <c r="D330" s="121"/>
      <c r="E330" s="95">
        <f>E331</f>
        <v>16908.6</v>
      </c>
      <c r="G330" s="174">
        <f>E330-E338-E345-E411</f>
        <v>1900.499999999999</v>
      </c>
    </row>
    <row r="331" spans="1:5" ht="15.75">
      <c r="A331" s="50" t="s">
        <v>172</v>
      </c>
      <c r="B331" s="82" t="s">
        <v>717</v>
      </c>
      <c r="C331" s="82"/>
      <c r="D331" s="119"/>
      <c r="E331" s="97">
        <f>E338+E345+E348+E351+E358+E361+E364+E367+E370+E373+E379+E376+E411+E414+E332+E382+E388+E391+E396+E402+E405+E408+E385+E399</f>
        <v>16908.6</v>
      </c>
    </row>
    <row r="332" spans="1:5" ht="63" hidden="1">
      <c r="A332" s="50" t="s">
        <v>397</v>
      </c>
      <c r="B332" s="119" t="s">
        <v>333</v>
      </c>
      <c r="C332" s="82"/>
      <c r="D332" s="119"/>
      <c r="E332" s="97">
        <f>E333+E335</f>
        <v>0</v>
      </c>
    </row>
    <row r="333" spans="1:5" ht="31.5" hidden="1">
      <c r="A333" s="50" t="s">
        <v>195</v>
      </c>
      <c r="B333" s="119" t="s">
        <v>333</v>
      </c>
      <c r="C333" s="82">
        <v>111</v>
      </c>
      <c r="D333" s="119"/>
      <c r="E333" s="97">
        <f>E334</f>
        <v>0</v>
      </c>
    </row>
    <row r="334" spans="1:5" ht="15.75" hidden="1">
      <c r="A334" s="50" t="s">
        <v>113</v>
      </c>
      <c r="B334" s="119" t="s">
        <v>333</v>
      </c>
      <c r="C334" s="82">
        <v>111</v>
      </c>
      <c r="D334" s="119" t="s">
        <v>114</v>
      </c>
      <c r="E334" s="97">
        <v>0</v>
      </c>
    </row>
    <row r="335" spans="1:5" ht="15.75" hidden="1">
      <c r="A335" s="11" t="s">
        <v>196</v>
      </c>
      <c r="B335" s="119" t="s">
        <v>333</v>
      </c>
      <c r="C335" s="82">
        <v>112</v>
      </c>
      <c r="D335" s="119"/>
      <c r="E335" s="97">
        <f>E336</f>
        <v>0</v>
      </c>
    </row>
    <row r="336" spans="1:5" ht="15.75" hidden="1">
      <c r="A336" s="50" t="s">
        <v>113</v>
      </c>
      <c r="B336" s="119" t="s">
        <v>333</v>
      </c>
      <c r="C336" s="82">
        <v>112</v>
      </c>
      <c r="D336" s="119" t="s">
        <v>114</v>
      </c>
      <c r="E336" s="97">
        <v>0</v>
      </c>
    </row>
    <row r="337" spans="1:5" ht="15.75">
      <c r="A337" s="50" t="s">
        <v>172</v>
      </c>
      <c r="B337" s="119" t="s">
        <v>716</v>
      </c>
      <c r="C337" s="82"/>
      <c r="D337" s="119"/>
      <c r="E337" s="97">
        <f>E331</f>
        <v>16908.6</v>
      </c>
    </row>
    <row r="338" spans="1:5" ht="51.75" customHeight="1">
      <c r="A338" s="50" t="s">
        <v>332</v>
      </c>
      <c r="B338" s="82" t="s">
        <v>719</v>
      </c>
      <c r="C338" s="82"/>
      <c r="D338" s="119"/>
      <c r="E338" s="97">
        <f>E339+E341+E343</f>
        <v>11807.9</v>
      </c>
    </row>
    <row r="339" spans="1:5" ht="15.75">
      <c r="A339" s="73" t="s">
        <v>771</v>
      </c>
      <c r="B339" s="82" t="s">
        <v>719</v>
      </c>
      <c r="C339" s="82">
        <v>110</v>
      </c>
      <c r="D339" s="119"/>
      <c r="E339" s="97">
        <f>E340</f>
        <v>8088.7</v>
      </c>
    </row>
    <row r="340" spans="1:5" ht="15.75">
      <c r="A340" s="50" t="s">
        <v>2</v>
      </c>
      <c r="B340" s="82" t="s">
        <v>719</v>
      </c>
      <c r="C340" s="82">
        <v>110</v>
      </c>
      <c r="D340" s="119" t="s">
        <v>30</v>
      </c>
      <c r="E340" s="97">
        <v>8088.7</v>
      </c>
    </row>
    <row r="341" spans="1:5" ht="31.5">
      <c r="A341" s="137" t="s">
        <v>767</v>
      </c>
      <c r="B341" s="82" t="s">
        <v>719</v>
      </c>
      <c r="C341" s="82">
        <v>240</v>
      </c>
      <c r="D341" s="119"/>
      <c r="E341" s="97">
        <f>E342</f>
        <v>3717.2</v>
      </c>
    </row>
    <row r="342" spans="1:5" ht="15.75">
      <c r="A342" s="50" t="s">
        <v>2</v>
      </c>
      <c r="B342" s="82" t="s">
        <v>719</v>
      </c>
      <c r="C342" s="82">
        <v>240</v>
      </c>
      <c r="D342" s="119" t="s">
        <v>30</v>
      </c>
      <c r="E342" s="97">
        <v>3717.2</v>
      </c>
    </row>
    <row r="343" spans="1:5" ht="15.75">
      <c r="A343" s="50" t="s">
        <v>765</v>
      </c>
      <c r="B343" s="82" t="s">
        <v>719</v>
      </c>
      <c r="C343" s="82">
        <v>850</v>
      </c>
      <c r="D343" s="119"/>
      <c r="E343" s="97">
        <f>E344</f>
        <v>2</v>
      </c>
    </row>
    <row r="344" spans="1:5" ht="15.75">
      <c r="A344" s="50" t="s">
        <v>2</v>
      </c>
      <c r="B344" s="82" t="s">
        <v>719</v>
      </c>
      <c r="C344" s="82">
        <v>850</v>
      </c>
      <c r="D344" s="119" t="s">
        <v>30</v>
      </c>
      <c r="E344" s="97">
        <v>2</v>
      </c>
    </row>
    <row r="345" spans="1:5" ht="63">
      <c r="A345" s="50" t="s">
        <v>334</v>
      </c>
      <c r="B345" s="82" t="s">
        <v>720</v>
      </c>
      <c r="C345" s="82"/>
      <c r="D345" s="119"/>
      <c r="E345" s="97">
        <f>E346</f>
        <v>3147.2</v>
      </c>
    </row>
    <row r="346" spans="1:5" ht="15.75">
      <c r="A346" s="50" t="s">
        <v>336</v>
      </c>
      <c r="B346" s="82" t="s">
        <v>720</v>
      </c>
      <c r="C346" s="82">
        <v>870</v>
      </c>
      <c r="D346" s="119"/>
      <c r="E346" s="97">
        <f>E347</f>
        <v>3147.2</v>
      </c>
    </row>
    <row r="347" spans="1:5" ht="15.75">
      <c r="A347" s="50" t="s">
        <v>25</v>
      </c>
      <c r="B347" s="82" t="s">
        <v>720</v>
      </c>
      <c r="C347" s="82">
        <v>870</v>
      </c>
      <c r="D347" s="119" t="s">
        <v>11</v>
      </c>
      <c r="E347" s="97">
        <f>500+2647.2</f>
        <v>3147.2</v>
      </c>
    </row>
    <row r="348" spans="1:5" ht="47.25" hidden="1">
      <c r="A348" s="50" t="s">
        <v>337</v>
      </c>
      <c r="B348" s="82" t="s">
        <v>338</v>
      </c>
      <c r="C348" s="82"/>
      <c r="D348" s="119"/>
      <c r="E348" s="97">
        <f>E349</f>
        <v>0</v>
      </c>
    </row>
    <row r="349" spans="1:5" ht="15.75" hidden="1">
      <c r="A349" s="50" t="s">
        <v>169</v>
      </c>
      <c r="B349" s="82" t="s">
        <v>338</v>
      </c>
      <c r="C349" s="82">
        <v>852</v>
      </c>
      <c r="D349" s="119"/>
      <c r="E349" s="97">
        <f>E350</f>
        <v>0</v>
      </c>
    </row>
    <row r="350" spans="1:5" ht="15.75" hidden="1">
      <c r="A350" s="50" t="s">
        <v>2</v>
      </c>
      <c r="B350" s="82" t="s">
        <v>338</v>
      </c>
      <c r="C350" s="82">
        <v>852</v>
      </c>
      <c r="D350" s="119" t="s">
        <v>30</v>
      </c>
      <c r="E350" s="97">
        <v>0</v>
      </c>
    </row>
    <row r="351" spans="1:5" ht="64.5" customHeight="1">
      <c r="A351" s="50" t="s">
        <v>339</v>
      </c>
      <c r="B351" s="82" t="s">
        <v>721</v>
      </c>
      <c r="C351" s="82"/>
      <c r="D351" s="119"/>
      <c r="E351" s="97">
        <f>E352+E354+E356</f>
        <v>270</v>
      </c>
    </row>
    <row r="352" spans="1:5" ht="31.5">
      <c r="A352" s="137" t="s">
        <v>767</v>
      </c>
      <c r="B352" s="82" t="s">
        <v>721</v>
      </c>
      <c r="C352" s="82">
        <v>240</v>
      </c>
      <c r="D352" s="119"/>
      <c r="E352" s="97">
        <f>E353</f>
        <v>270</v>
      </c>
    </row>
    <row r="353" spans="1:5" ht="15.75">
      <c r="A353" s="50" t="s">
        <v>2</v>
      </c>
      <c r="B353" s="82" t="s">
        <v>721</v>
      </c>
      <c r="C353" s="82">
        <v>240</v>
      </c>
      <c r="D353" s="119" t="s">
        <v>30</v>
      </c>
      <c r="E353" s="97">
        <v>270</v>
      </c>
    </row>
    <row r="354" spans="1:5" ht="15.75" hidden="1">
      <c r="A354" s="50" t="s">
        <v>775</v>
      </c>
      <c r="B354" s="82" t="s">
        <v>721</v>
      </c>
      <c r="C354" s="82">
        <v>830</v>
      </c>
      <c r="D354" s="119"/>
      <c r="E354" s="97">
        <f>E355</f>
        <v>0</v>
      </c>
    </row>
    <row r="355" spans="1:5" ht="15.75" hidden="1">
      <c r="A355" s="50" t="s">
        <v>2</v>
      </c>
      <c r="B355" s="82" t="s">
        <v>721</v>
      </c>
      <c r="C355" s="82">
        <v>830</v>
      </c>
      <c r="D355" s="119" t="s">
        <v>30</v>
      </c>
      <c r="E355" s="97">
        <v>0</v>
      </c>
    </row>
    <row r="356" spans="1:5" ht="15.75" hidden="1">
      <c r="A356" s="50" t="s">
        <v>765</v>
      </c>
      <c r="B356" s="82" t="s">
        <v>721</v>
      </c>
      <c r="C356" s="82">
        <v>850</v>
      </c>
      <c r="D356" s="119"/>
      <c r="E356" s="97">
        <f>E357</f>
        <v>0</v>
      </c>
    </row>
    <row r="357" spans="1:5" ht="15.75" hidden="1">
      <c r="A357" s="50" t="s">
        <v>2</v>
      </c>
      <c r="B357" s="82" t="s">
        <v>721</v>
      </c>
      <c r="C357" s="82">
        <v>850</v>
      </c>
      <c r="D357" s="119" t="s">
        <v>30</v>
      </c>
      <c r="E357" s="97">
        <v>0</v>
      </c>
    </row>
    <row r="358" spans="1:5" ht="63">
      <c r="A358" s="50" t="s">
        <v>341</v>
      </c>
      <c r="B358" s="82" t="s">
        <v>722</v>
      </c>
      <c r="C358" s="82"/>
      <c r="D358" s="119"/>
      <c r="E358" s="97">
        <f>E359</f>
        <v>22.3</v>
      </c>
    </row>
    <row r="359" spans="1:5" ht="15.75">
      <c r="A359" s="50" t="s">
        <v>169</v>
      </c>
      <c r="B359" s="82" t="s">
        <v>722</v>
      </c>
      <c r="C359" s="82">
        <v>850</v>
      </c>
      <c r="D359" s="119"/>
      <c r="E359" s="97">
        <f>E360</f>
        <v>22.3</v>
      </c>
    </row>
    <row r="360" spans="1:5" ht="15.75">
      <c r="A360" s="50" t="s">
        <v>2</v>
      </c>
      <c r="B360" s="82" t="s">
        <v>722</v>
      </c>
      <c r="C360" s="82">
        <v>850</v>
      </c>
      <c r="D360" s="119" t="s">
        <v>30</v>
      </c>
      <c r="E360" s="97">
        <v>22.3</v>
      </c>
    </row>
    <row r="361" spans="1:5" ht="68.25" customHeight="1" hidden="1">
      <c r="A361" s="50" t="s">
        <v>343</v>
      </c>
      <c r="B361" s="82" t="s">
        <v>754</v>
      </c>
      <c r="C361" s="82"/>
      <c r="D361" s="119"/>
      <c r="E361" s="193">
        <f>E362</f>
        <v>0</v>
      </c>
    </row>
    <row r="362" spans="1:5" ht="31.5" hidden="1">
      <c r="A362" s="137" t="s">
        <v>767</v>
      </c>
      <c r="B362" s="82" t="s">
        <v>754</v>
      </c>
      <c r="C362" s="82">
        <v>240</v>
      </c>
      <c r="D362" s="119"/>
      <c r="E362" s="193">
        <f>E363</f>
        <v>0</v>
      </c>
    </row>
    <row r="363" spans="1:5" ht="15.75" hidden="1">
      <c r="A363" s="50" t="s">
        <v>2</v>
      </c>
      <c r="B363" s="82" t="s">
        <v>754</v>
      </c>
      <c r="C363" s="82">
        <v>240</v>
      </c>
      <c r="D363" s="119" t="s">
        <v>30</v>
      </c>
      <c r="E363" s="193">
        <v>0</v>
      </c>
    </row>
    <row r="364" spans="1:5" ht="63">
      <c r="A364" s="50" t="s">
        <v>345</v>
      </c>
      <c r="B364" s="82" t="s">
        <v>723</v>
      </c>
      <c r="C364" s="82"/>
      <c r="D364" s="119"/>
      <c r="E364" s="97">
        <f>E365</f>
        <v>47.2</v>
      </c>
    </row>
    <row r="365" spans="1:5" ht="15.75">
      <c r="A365" s="50" t="s">
        <v>204</v>
      </c>
      <c r="B365" s="82" t="s">
        <v>723</v>
      </c>
      <c r="C365" s="82">
        <v>350</v>
      </c>
      <c r="D365" s="119"/>
      <c r="E365" s="97">
        <f>E366</f>
        <v>47.2</v>
      </c>
    </row>
    <row r="366" spans="1:5" ht="16.5" customHeight="1">
      <c r="A366" s="50" t="s">
        <v>2</v>
      </c>
      <c r="B366" s="82" t="s">
        <v>723</v>
      </c>
      <c r="C366" s="82">
        <v>350</v>
      </c>
      <c r="D366" s="119" t="s">
        <v>30</v>
      </c>
      <c r="E366" s="97">
        <f>47.2</f>
        <v>47.2</v>
      </c>
    </row>
    <row r="367" spans="1:5" ht="63" hidden="1">
      <c r="A367" s="50" t="s">
        <v>347</v>
      </c>
      <c r="B367" s="82" t="s">
        <v>755</v>
      </c>
      <c r="C367" s="82"/>
      <c r="D367" s="119"/>
      <c r="E367" s="193">
        <f>E368</f>
        <v>0</v>
      </c>
    </row>
    <row r="368" spans="1:5" ht="31.5" hidden="1">
      <c r="A368" s="137" t="s">
        <v>767</v>
      </c>
      <c r="B368" s="82" t="s">
        <v>755</v>
      </c>
      <c r="C368" s="82">
        <v>240</v>
      </c>
      <c r="D368" s="119"/>
      <c r="E368" s="193">
        <f>E369</f>
        <v>0</v>
      </c>
    </row>
    <row r="369" spans="1:5" ht="15.75" hidden="1">
      <c r="A369" s="50" t="s">
        <v>2</v>
      </c>
      <c r="B369" s="82" t="s">
        <v>755</v>
      </c>
      <c r="C369" s="82">
        <v>240</v>
      </c>
      <c r="D369" s="119" t="s">
        <v>30</v>
      </c>
      <c r="E369" s="193">
        <v>0</v>
      </c>
    </row>
    <row r="370" spans="1:5" ht="77.25" customHeight="1">
      <c r="A370" s="50" t="s">
        <v>349</v>
      </c>
      <c r="B370" s="82" t="s">
        <v>724</v>
      </c>
      <c r="C370" s="82"/>
      <c r="D370" s="119"/>
      <c r="E370" s="97">
        <f>E371</f>
        <v>10</v>
      </c>
    </row>
    <row r="371" spans="1:5" ht="31.5">
      <c r="A371" s="11" t="s">
        <v>193</v>
      </c>
      <c r="B371" s="82" t="s">
        <v>724</v>
      </c>
      <c r="C371" s="82">
        <v>810</v>
      </c>
      <c r="D371" s="119"/>
      <c r="E371" s="97">
        <f>E372</f>
        <v>10</v>
      </c>
    </row>
    <row r="372" spans="1:5" ht="15.75">
      <c r="A372" s="11" t="s">
        <v>27</v>
      </c>
      <c r="B372" s="82" t="s">
        <v>724</v>
      </c>
      <c r="C372" s="82">
        <v>810</v>
      </c>
      <c r="D372" s="119" t="s">
        <v>13</v>
      </c>
      <c r="E372" s="97">
        <v>10</v>
      </c>
    </row>
    <row r="373" spans="1:5" ht="63">
      <c r="A373" s="50" t="s">
        <v>351</v>
      </c>
      <c r="B373" s="82" t="s">
        <v>725</v>
      </c>
      <c r="C373" s="82"/>
      <c r="D373" s="119"/>
      <c r="E373" s="97">
        <f>E374</f>
        <v>400</v>
      </c>
    </row>
    <row r="374" spans="1:5" ht="31.5">
      <c r="A374" s="137" t="s">
        <v>767</v>
      </c>
      <c r="B374" s="82" t="s">
        <v>725</v>
      </c>
      <c r="C374" s="82">
        <v>240</v>
      </c>
      <c r="D374" s="119"/>
      <c r="E374" s="97">
        <f>E375</f>
        <v>400</v>
      </c>
    </row>
    <row r="375" spans="1:5" ht="15.75">
      <c r="A375" s="50" t="s">
        <v>3</v>
      </c>
      <c r="B375" s="82" t="s">
        <v>725</v>
      </c>
      <c r="C375" s="82">
        <v>240</v>
      </c>
      <c r="D375" s="119" t="s">
        <v>14</v>
      </c>
      <c r="E375" s="97">
        <v>400</v>
      </c>
    </row>
    <row r="376" spans="1:5" ht="63">
      <c r="A376" s="50" t="s">
        <v>353</v>
      </c>
      <c r="B376" s="82" t="s">
        <v>726</v>
      </c>
      <c r="C376" s="82"/>
      <c r="D376" s="119"/>
      <c r="E376" s="97">
        <f>E377</f>
        <v>475</v>
      </c>
    </row>
    <row r="377" spans="1:5" ht="31.5">
      <c r="A377" s="137" t="s">
        <v>767</v>
      </c>
      <c r="B377" s="82" t="s">
        <v>726</v>
      </c>
      <c r="C377" s="82">
        <v>240</v>
      </c>
      <c r="D377" s="119"/>
      <c r="E377" s="97">
        <f>E378</f>
        <v>475</v>
      </c>
    </row>
    <row r="378" spans="1:5" ht="15.75">
      <c r="A378" s="50" t="s">
        <v>3</v>
      </c>
      <c r="B378" s="82" t="s">
        <v>726</v>
      </c>
      <c r="C378" s="82">
        <v>240</v>
      </c>
      <c r="D378" s="119" t="s">
        <v>14</v>
      </c>
      <c r="E378" s="97">
        <v>475</v>
      </c>
    </row>
    <row r="379" spans="1:5" ht="63">
      <c r="A379" s="50" t="s">
        <v>355</v>
      </c>
      <c r="B379" s="82" t="s">
        <v>727</v>
      </c>
      <c r="C379" s="82"/>
      <c r="D379" s="119"/>
      <c r="E379" s="97">
        <f>E380</f>
        <v>76</v>
      </c>
    </row>
    <row r="380" spans="1:5" ht="17.25" customHeight="1">
      <c r="A380" s="2" t="s">
        <v>776</v>
      </c>
      <c r="B380" s="82" t="s">
        <v>727</v>
      </c>
      <c r="C380" s="82">
        <v>320</v>
      </c>
      <c r="D380" s="119"/>
      <c r="E380" s="97">
        <f>E381</f>
        <v>76</v>
      </c>
    </row>
    <row r="381" spans="1:5" ht="15.75">
      <c r="A381" s="2" t="s">
        <v>8</v>
      </c>
      <c r="B381" s="82" t="s">
        <v>727</v>
      </c>
      <c r="C381" s="82">
        <v>320</v>
      </c>
      <c r="D381" s="119" t="s">
        <v>363</v>
      </c>
      <c r="E381" s="97">
        <v>76</v>
      </c>
    </row>
    <row r="382" spans="1:5" ht="33.75" customHeight="1" hidden="1">
      <c r="A382" s="11" t="s">
        <v>401</v>
      </c>
      <c r="B382" s="82" t="s">
        <v>398</v>
      </c>
      <c r="C382" s="82"/>
      <c r="D382" s="119"/>
      <c r="E382" s="193">
        <f>E383</f>
        <v>0</v>
      </c>
    </row>
    <row r="383" spans="1:5" ht="33.75" customHeight="1" hidden="1">
      <c r="A383" s="11" t="s">
        <v>190</v>
      </c>
      <c r="B383" s="82" t="s">
        <v>398</v>
      </c>
      <c r="C383" s="82">
        <v>411</v>
      </c>
      <c r="D383" s="119"/>
      <c r="E383" s="193">
        <f>E384</f>
        <v>0</v>
      </c>
    </row>
    <row r="384" spans="1:5" ht="15.75" hidden="1">
      <c r="A384" s="11" t="s">
        <v>4</v>
      </c>
      <c r="B384" s="82" t="s">
        <v>398</v>
      </c>
      <c r="C384" s="82">
        <v>411</v>
      </c>
      <c r="D384" s="119" t="s">
        <v>15</v>
      </c>
      <c r="E384" s="193">
        <v>0</v>
      </c>
    </row>
    <row r="385" spans="1:5" ht="33" customHeight="1">
      <c r="A385" s="11" t="s">
        <v>418</v>
      </c>
      <c r="B385" s="82" t="s">
        <v>728</v>
      </c>
      <c r="C385" s="82"/>
      <c r="D385" s="119"/>
      <c r="E385" s="97">
        <f>E386</f>
        <v>500</v>
      </c>
    </row>
    <row r="386" spans="1:5" ht="31.5">
      <c r="A386" s="11" t="s">
        <v>193</v>
      </c>
      <c r="B386" s="82" t="s">
        <v>728</v>
      </c>
      <c r="C386" s="82">
        <v>810</v>
      </c>
      <c r="D386" s="119"/>
      <c r="E386" s="97">
        <f>E387</f>
        <v>500</v>
      </c>
    </row>
    <row r="387" spans="1:5" ht="15.75">
      <c r="A387" s="62" t="s">
        <v>5</v>
      </c>
      <c r="B387" s="82" t="s">
        <v>728</v>
      </c>
      <c r="C387" s="82">
        <v>810</v>
      </c>
      <c r="D387" s="119" t="s">
        <v>16</v>
      </c>
      <c r="E387" s="97">
        <v>500</v>
      </c>
    </row>
    <row r="388" spans="1:5" ht="15.75" hidden="1">
      <c r="A388" s="11" t="s">
        <v>400</v>
      </c>
      <c r="B388" s="82" t="s">
        <v>403</v>
      </c>
      <c r="C388" s="82"/>
      <c r="D388" s="119"/>
      <c r="E388" s="97">
        <f>E389</f>
        <v>0</v>
      </c>
    </row>
    <row r="389" spans="1:5" ht="31.5" hidden="1">
      <c r="A389" s="11" t="s">
        <v>399</v>
      </c>
      <c r="B389" s="82" t="s">
        <v>403</v>
      </c>
      <c r="C389" s="82">
        <v>630</v>
      </c>
      <c r="D389" s="119"/>
      <c r="E389" s="97">
        <f>E390</f>
        <v>0</v>
      </c>
    </row>
    <row r="390" spans="1:5" ht="15.75" hidden="1">
      <c r="A390" s="166" t="s">
        <v>31</v>
      </c>
      <c r="B390" s="82" t="s">
        <v>403</v>
      </c>
      <c r="C390" s="82">
        <v>630</v>
      </c>
      <c r="D390" s="119" t="s">
        <v>32</v>
      </c>
      <c r="E390" s="97">
        <v>0</v>
      </c>
    </row>
    <row r="391" spans="1:5" ht="15.75">
      <c r="A391" s="11" t="s">
        <v>402</v>
      </c>
      <c r="B391" s="82" t="s">
        <v>729</v>
      </c>
      <c r="C391" s="82"/>
      <c r="D391" s="119"/>
      <c r="E391" s="97">
        <f>E392+E394</f>
        <v>50</v>
      </c>
    </row>
    <row r="392" spans="1:5" ht="31.5" hidden="1">
      <c r="A392" s="11" t="s">
        <v>193</v>
      </c>
      <c r="B392" s="82" t="s">
        <v>404</v>
      </c>
      <c r="C392" s="82">
        <v>810</v>
      </c>
      <c r="D392" s="119"/>
      <c r="E392" s="97">
        <f>E393</f>
        <v>0</v>
      </c>
    </row>
    <row r="393" spans="1:5" ht="15.75" hidden="1">
      <c r="A393" s="62" t="s">
        <v>5</v>
      </c>
      <c r="B393" s="82" t="s">
        <v>404</v>
      </c>
      <c r="C393" s="82">
        <v>810</v>
      </c>
      <c r="D393" s="119" t="s">
        <v>16</v>
      </c>
      <c r="E393" s="97">
        <v>0</v>
      </c>
    </row>
    <row r="394" spans="1:5" ht="31.5">
      <c r="A394" s="137" t="s">
        <v>767</v>
      </c>
      <c r="B394" s="82" t="s">
        <v>729</v>
      </c>
      <c r="C394" s="82">
        <v>240</v>
      </c>
      <c r="D394" s="119"/>
      <c r="E394" s="97">
        <f>E395</f>
        <v>50</v>
      </c>
    </row>
    <row r="395" spans="1:6" ht="15.75">
      <c r="A395" s="62" t="s">
        <v>5</v>
      </c>
      <c r="B395" s="82" t="s">
        <v>729</v>
      </c>
      <c r="C395" s="82">
        <v>240</v>
      </c>
      <c r="D395" s="119" t="s">
        <v>16</v>
      </c>
      <c r="E395" s="97">
        <v>50</v>
      </c>
      <c r="F395" s="171"/>
    </row>
    <row r="396" spans="1:5" s="162" customFormat="1" ht="15.75">
      <c r="A396" s="11" t="s">
        <v>410</v>
      </c>
      <c r="B396" s="82" t="s">
        <v>730</v>
      </c>
      <c r="C396" s="82"/>
      <c r="D396" s="119"/>
      <c r="E396" s="97">
        <f>E397</f>
        <v>50</v>
      </c>
    </row>
    <row r="397" spans="1:5" s="162" customFormat="1" ht="31.5">
      <c r="A397" s="137" t="s">
        <v>767</v>
      </c>
      <c r="B397" s="82" t="s">
        <v>730</v>
      </c>
      <c r="C397" s="82">
        <v>240</v>
      </c>
      <c r="D397" s="119"/>
      <c r="E397" s="97">
        <f>E398</f>
        <v>50</v>
      </c>
    </row>
    <row r="398" spans="1:5" s="162" customFormat="1" ht="15.75">
      <c r="A398" s="50" t="s">
        <v>6</v>
      </c>
      <c r="B398" s="82" t="s">
        <v>730</v>
      </c>
      <c r="C398" s="82">
        <v>240</v>
      </c>
      <c r="D398" s="119" t="s">
        <v>17</v>
      </c>
      <c r="E398" s="97">
        <v>50</v>
      </c>
    </row>
    <row r="399" spans="1:5" s="162" customFormat="1" ht="31.5" hidden="1">
      <c r="A399" s="11" t="s">
        <v>792</v>
      </c>
      <c r="B399" s="104" t="s">
        <v>787</v>
      </c>
      <c r="C399" s="82"/>
      <c r="D399" s="119"/>
      <c r="E399" s="97">
        <f>E400</f>
        <v>0</v>
      </c>
    </row>
    <row r="400" spans="1:5" s="162" customFormat="1" ht="15.75" hidden="1">
      <c r="A400" s="11" t="s">
        <v>808</v>
      </c>
      <c r="B400" s="104" t="s">
        <v>787</v>
      </c>
      <c r="C400" s="82">
        <v>410</v>
      </c>
      <c r="D400" s="119"/>
      <c r="E400" s="97">
        <f>E401</f>
        <v>0</v>
      </c>
    </row>
    <row r="401" spans="1:5" s="162" customFormat="1" ht="15.75" hidden="1">
      <c r="A401" s="50" t="s">
        <v>4</v>
      </c>
      <c r="B401" s="104" t="s">
        <v>787</v>
      </c>
      <c r="C401" s="82">
        <v>410</v>
      </c>
      <c r="D401" s="119" t="s">
        <v>15</v>
      </c>
      <c r="E401" s="97">
        <v>0</v>
      </c>
    </row>
    <row r="402" spans="1:5" ht="15.75" hidden="1">
      <c r="A402" s="50" t="s">
        <v>412</v>
      </c>
      <c r="B402" s="82" t="s">
        <v>413</v>
      </c>
      <c r="C402" s="82"/>
      <c r="D402" s="119"/>
      <c r="E402" s="193">
        <f>E403</f>
        <v>0</v>
      </c>
    </row>
    <row r="403" spans="1:5" ht="31.5" hidden="1">
      <c r="A403" s="50" t="s">
        <v>168</v>
      </c>
      <c r="B403" s="82" t="s">
        <v>413</v>
      </c>
      <c r="C403" s="82">
        <v>244</v>
      </c>
      <c r="D403" s="119"/>
      <c r="E403" s="193">
        <f>E404</f>
        <v>0</v>
      </c>
    </row>
    <row r="404" spans="1:5" ht="15.75" hidden="1">
      <c r="A404" s="50" t="s">
        <v>2</v>
      </c>
      <c r="B404" s="82" t="s">
        <v>413</v>
      </c>
      <c r="C404" s="82">
        <v>244</v>
      </c>
      <c r="D404" s="119" t="s">
        <v>30</v>
      </c>
      <c r="E404" s="193">
        <v>0</v>
      </c>
    </row>
    <row r="405" spans="1:5" ht="15.75" hidden="1">
      <c r="A405" s="50" t="s">
        <v>414</v>
      </c>
      <c r="B405" s="82" t="s">
        <v>415</v>
      </c>
      <c r="C405" s="82"/>
      <c r="D405" s="119"/>
      <c r="E405" s="193">
        <f>E406</f>
        <v>0</v>
      </c>
    </row>
    <row r="406" spans="1:5" ht="31.5" hidden="1">
      <c r="A406" s="50" t="s">
        <v>168</v>
      </c>
      <c r="B406" s="82" t="s">
        <v>415</v>
      </c>
      <c r="C406" s="82">
        <v>244</v>
      </c>
      <c r="D406" s="119"/>
      <c r="E406" s="193">
        <f>E407</f>
        <v>0</v>
      </c>
    </row>
    <row r="407" spans="1:5" ht="15.75" hidden="1">
      <c r="A407" s="11" t="s">
        <v>111</v>
      </c>
      <c r="B407" s="82" t="s">
        <v>415</v>
      </c>
      <c r="C407" s="82">
        <v>244</v>
      </c>
      <c r="D407" s="119" t="s">
        <v>112</v>
      </c>
      <c r="E407" s="193">
        <v>0</v>
      </c>
    </row>
    <row r="408" spans="1:5" ht="15.75" hidden="1">
      <c r="A408" s="50" t="s">
        <v>416</v>
      </c>
      <c r="B408" s="82" t="s">
        <v>417</v>
      </c>
      <c r="C408" s="82"/>
      <c r="D408" s="119"/>
      <c r="E408" s="193">
        <f>E409</f>
        <v>0</v>
      </c>
    </row>
    <row r="409" spans="1:5" ht="31.5" hidden="1">
      <c r="A409" s="50" t="s">
        <v>168</v>
      </c>
      <c r="B409" s="82" t="s">
        <v>417</v>
      </c>
      <c r="C409" s="82">
        <v>244</v>
      </c>
      <c r="D409" s="119"/>
      <c r="E409" s="193">
        <f>E410</f>
        <v>0</v>
      </c>
    </row>
    <row r="410" spans="1:5" ht="15.75" hidden="1">
      <c r="A410" s="62" t="s">
        <v>28</v>
      </c>
      <c r="B410" s="82" t="s">
        <v>417</v>
      </c>
      <c r="C410" s="82">
        <v>244</v>
      </c>
      <c r="D410" s="119" t="s">
        <v>18</v>
      </c>
      <c r="E410" s="193">
        <v>0</v>
      </c>
    </row>
    <row r="411" spans="1:5" ht="80.25" customHeight="1">
      <c r="A411" s="56" t="s">
        <v>174</v>
      </c>
      <c r="B411" s="82" t="s">
        <v>731</v>
      </c>
      <c r="C411" s="82"/>
      <c r="D411" s="119"/>
      <c r="E411" s="97">
        <f>E412</f>
        <v>53</v>
      </c>
    </row>
    <row r="412" spans="1:5" ht="15.75">
      <c r="A412" s="2" t="s">
        <v>33</v>
      </c>
      <c r="B412" s="82" t="s">
        <v>731</v>
      </c>
      <c r="C412" s="82">
        <v>540</v>
      </c>
      <c r="D412" s="119"/>
      <c r="E412" s="97">
        <f>E413</f>
        <v>53</v>
      </c>
    </row>
    <row r="413" spans="1:5" ht="34.5" customHeight="1">
      <c r="A413" s="50" t="s">
        <v>1</v>
      </c>
      <c r="B413" s="82" t="s">
        <v>731</v>
      </c>
      <c r="C413" s="82">
        <v>540</v>
      </c>
      <c r="D413" s="119" t="s">
        <v>9</v>
      </c>
      <c r="E413" s="97">
        <v>53</v>
      </c>
    </row>
    <row r="414" spans="1:5" ht="63" hidden="1">
      <c r="A414" s="2" t="s">
        <v>357</v>
      </c>
      <c r="B414" s="82" t="s">
        <v>358</v>
      </c>
      <c r="C414" s="82"/>
      <c r="D414" s="119"/>
      <c r="E414" s="193">
        <f>E415</f>
        <v>0</v>
      </c>
    </row>
    <row r="415" spans="1:5" ht="15.75" hidden="1">
      <c r="A415" s="2" t="s">
        <v>360</v>
      </c>
      <c r="B415" s="82" t="s">
        <v>358</v>
      </c>
      <c r="C415" s="82">
        <v>520</v>
      </c>
      <c r="D415" s="119"/>
      <c r="E415" s="193">
        <f>E416</f>
        <v>0</v>
      </c>
    </row>
    <row r="416" spans="1:5" ht="15.75" hidden="1">
      <c r="A416" s="2" t="s">
        <v>359</v>
      </c>
      <c r="B416" s="82" t="s">
        <v>358</v>
      </c>
      <c r="C416" s="82">
        <v>520</v>
      </c>
      <c r="D416" s="119" t="s">
        <v>364</v>
      </c>
      <c r="E416" s="193">
        <v>0</v>
      </c>
    </row>
    <row r="417" spans="1:5" ht="15.75">
      <c r="A417" s="87" t="s">
        <v>361</v>
      </c>
      <c r="B417" s="45"/>
      <c r="C417" s="45"/>
      <c r="D417" s="98"/>
      <c r="E417" s="95">
        <f>E9+E39+E161+E234+E253+E279+E288+E330+E283</f>
        <v>82748.3</v>
      </c>
    </row>
    <row r="419" spans="5:7" ht="12.75">
      <c r="E419" s="196"/>
      <c r="G419" s="174"/>
    </row>
    <row r="421" spans="5:7" ht="12.75">
      <c r="E421" s="174"/>
      <c r="G421" s="174"/>
    </row>
  </sheetData>
  <sheetProtection/>
  <autoFilter ref="A8:E417"/>
  <mergeCells count="5">
    <mergeCell ref="A6:E6"/>
    <mergeCell ref="A1:E1"/>
    <mergeCell ref="A2:E2"/>
    <mergeCell ref="A3:E3"/>
    <mergeCell ref="A4:E4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5"/>
  <sheetViews>
    <sheetView zoomScalePageLayoutView="0" workbookViewId="0" topLeftCell="A108">
      <selection activeCell="F163" sqref="F163"/>
    </sheetView>
  </sheetViews>
  <sheetFormatPr defaultColWidth="9.00390625" defaultRowHeight="12.75"/>
  <cols>
    <col min="1" max="1" width="77.375" style="0" customWidth="1"/>
    <col min="2" max="2" width="15.75390625" style="0" customWidth="1"/>
    <col min="3" max="3" width="6.75390625" style="0" customWidth="1"/>
    <col min="4" max="4" width="8.75390625" style="0" customWidth="1"/>
    <col min="5" max="6" width="13.75390625" style="0" customWidth="1"/>
  </cols>
  <sheetData>
    <row r="1" spans="1:6" ht="15.75">
      <c r="A1" s="238" t="s">
        <v>84</v>
      </c>
      <c r="B1" s="238"/>
      <c r="C1" s="238"/>
      <c r="D1" s="238"/>
      <c r="E1" s="238"/>
      <c r="F1" s="238"/>
    </row>
    <row r="2" spans="1:6" ht="15.75">
      <c r="A2" s="238" t="s">
        <v>20</v>
      </c>
      <c r="B2" s="238"/>
      <c r="C2" s="238"/>
      <c r="D2" s="238"/>
      <c r="E2" s="238"/>
      <c r="F2" s="238"/>
    </row>
    <row r="3" spans="1:6" ht="15.75">
      <c r="A3" s="238" t="s">
        <v>21</v>
      </c>
      <c r="B3" s="238"/>
      <c r="C3" s="238"/>
      <c r="D3" s="238"/>
      <c r="E3" s="238"/>
      <c r="F3" s="238"/>
    </row>
    <row r="4" spans="1:6" ht="15.75">
      <c r="A4" s="238" t="s">
        <v>454</v>
      </c>
      <c r="B4" s="238"/>
      <c r="C4" s="238"/>
      <c r="D4" s="238"/>
      <c r="E4" s="238"/>
      <c r="F4" s="238"/>
    </row>
    <row r="6" spans="1:6" ht="103.5" customHeight="1">
      <c r="A6" s="245" t="s">
        <v>820</v>
      </c>
      <c r="B6" s="245"/>
      <c r="C6" s="245"/>
      <c r="D6" s="245"/>
      <c r="E6" s="245"/>
      <c r="F6" s="245"/>
    </row>
    <row r="8" spans="1:6" ht="37.5" customHeight="1">
      <c r="A8" s="99" t="s">
        <v>34</v>
      </c>
      <c r="B8" s="45" t="s">
        <v>145</v>
      </c>
      <c r="C8" s="45" t="s">
        <v>146</v>
      </c>
      <c r="D8" s="45" t="s">
        <v>147</v>
      </c>
      <c r="E8" s="45" t="s">
        <v>582</v>
      </c>
      <c r="F8" s="45" t="s">
        <v>819</v>
      </c>
    </row>
    <row r="9" spans="1:6" ht="60.75" customHeight="1">
      <c r="A9" s="44" t="s">
        <v>434</v>
      </c>
      <c r="B9" s="100" t="s">
        <v>589</v>
      </c>
      <c r="C9" s="100"/>
      <c r="D9" s="101"/>
      <c r="E9" s="170">
        <f>E12+E16+E20+E25+E29+E35</f>
        <v>9360.2</v>
      </c>
      <c r="F9" s="170">
        <f>F12+F16+F20+F25+F29+F35</f>
        <v>18206</v>
      </c>
    </row>
    <row r="10" spans="1:6" ht="110.25">
      <c r="A10" s="56" t="s">
        <v>362</v>
      </c>
      <c r="B10" s="104"/>
      <c r="C10" s="104"/>
      <c r="D10" s="105"/>
      <c r="E10" s="60">
        <f>E9</f>
        <v>9360.2</v>
      </c>
      <c r="F10" s="60">
        <f>F9</f>
        <v>18206</v>
      </c>
    </row>
    <row r="11" spans="1:6" ht="15.75" hidden="1">
      <c r="A11" s="56"/>
      <c r="B11" s="104"/>
      <c r="C11" s="104"/>
      <c r="D11" s="105"/>
      <c r="E11" s="60"/>
      <c r="F11" s="60"/>
    </row>
    <row r="12" spans="1:6" ht="31.5" hidden="1">
      <c r="A12" s="56" t="s">
        <v>182</v>
      </c>
      <c r="B12" s="104" t="s">
        <v>405</v>
      </c>
      <c r="C12" s="104"/>
      <c r="D12" s="105"/>
      <c r="E12" s="60">
        <f>E13</f>
        <v>0</v>
      </c>
      <c r="F12" s="60">
        <f>F13</f>
        <v>0</v>
      </c>
    </row>
    <row r="13" spans="1:6" ht="31.5" hidden="1">
      <c r="A13" s="56" t="s">
        <v>168</v>
      </c>
      <c r="B13" s="104" t="s">
        <v>405</v>
      </c>
      <c r="C13" s="104">
        <v>244</v>
      </c>
      <c r="D13" s="105"/>
      <c r="E13" s="60">
        <v>0</v>
      </c>
      <c r="F13" s="60">
        <f>F14</f>
        <v>0</v>
      </c>
    </row>
    <row r="14" spans="1:6" ht="15.75" hidden="1">
      <c r="A14" s="56" t="s">
        <v>3</v>
      </c>
      <c r="B14" s="104" t="s">
        <v>405</v>
      </c>
      <c r="C14" s="104">
        <v>244</v>
      </c>
      <c r="D14" s="105" t="s">
        <v>14</v>
      </c>
      <c r="E14" s="60">
        <v>0</v>
      </c>
      <c r="F14" s="60">
        <v>0</v>
      </c>
    </row>
    <row r="15" spans="1:6" ht="15.75">
      <c r="A15" s="56" t="s">
        <v>588</v>
      </c>
      <c r="B15" s="104" t="s">
        <v>590</v>
      </c>
      <c r="C15" s="104"/>
      <c r="D15" s="105"/>
      <c r="E15" s="60">
        <f aca="true" t="shared" si="0" ref="E15:F17">E16</f>
        <v>3002.2</v>
      </c>
      <c r="F15" s="60">
        <f t="shared" si="0"/>
        <v>4210.1</v>
      </c>
    </row>
    <row r="16" spans="1:6" ht="15.75">
      <c r="A16" s="56" t="s">
        <v>185</v>
      </c>
      <c r="B16" s="104" t="s">
        <v>592</v>
      </c>
      <c r="C16" s="104"/>
      <c r="D16" s="105"/>
      <c r="E16" s="60">
        <f t="shared" si="0"/>
        <v>3002.2</v>
      </c>
      <c r="F16" s="60">
        <f t="shared" si="0"/>
        <v>4210.1</v>
      </c>
    </row>
    <row r="17" spans="1:6" ht="31.5">
      <c r="A17" s="137" t="s">
        <v>767</v>
      </c>
      <c r="B17" s="104" t="s">
        <v>592</v>
      </c>
      <c r="C17" s="104">
        <v>240</v>
      </c>
      <c r="D17" s="105"/>
      <c r="E17" s="60">
        <f t="shared" si="0"/>
        <v>3002.2</v>
      </c>
      <c r="F17" s="60">
        <f t="shared" si="0"/>
        <v>4210.1</v>
      </c>
    </row>
    <row r="18" spans="1:6" ht="15.75">
      <c r="A18" s="2" t="s">
        <v>6</v>
      </c>
      <c r="B18" s="104" t="s">
        <v>592</v>
      </c>
      <c r="C18" s="104">
        <v>240</v>
      </c>
      <c r="D18" s="105" t="s">
        <v>17</v>
      </c>
      <c r="E18" s="60">
        <v>3002.2</v>
      </c>
      <c r="F18" s="60">
        <v>4210.1</v>
      </c>
    </row>
    <row r="19" spans="1:6" ht="31.5">
      <c r="A19" s="2" t="s">
        <v>593</v>
      </c>
      <c r="B19" s="104" t="s">
        <v>594</v>
      </c>
      <c r="C19" s="104"/>
      <c r="D19" s="105"/>
      <c r="E19" s="60">
        <f>E20+E25</f>
        <v>3750</v>
      </c>
      <c r="F19" s="60">
        <f>F20+F25</f>
        <v>6713.6</v>
      </c>
    </row>
    <row r="20" spans="1:6" ht="31.5">
      <c r="A20" s="56" t="s">
        <v>187</v>
      </c>
      <c r="B20" s="104" t="s">
        <v>595</v>
      </c>
      <c r="C20" s="104"/>
      <c r="D20" s="105"/>
      <c r="E20" s="60">
        <f>E21+E23</f>
        <v>3750</v>
      </c>
      <c r="F20" s="60">
        <f>F21+F23</f>
        <v>4743.6</v>
      </c>
    </row>
    <row r="21" spans="1:6" ht="31.5">
      <c r="A21" s="137" t="s">
        <v>767</v>
      </c>
      <c r="B21" s="104" t="s">
        <v>595</v>
      </c>
      <c r="C21" s="106">
        <v>240</v>
      </c>
      <c r="D21" s="107"/>
      <c r="E21" s="60">
        <f>E22</f>
        <v>0</v>
      </c>
      <c r="F21" s="60">
        <f>F22</f>
        <v>0</v>
      </c>
    </row>
    <row r="22" spans="1:6" ht="15.75">
      <c r="A22" s="62" t="s">
        <v>5</v>
      </c>
      <c r="B22" s="104" t="s">
        <v>595</v>
      </c>
      <c r="C22" s="106">
        <v>240</v>
      </c>
      <c r="D22" s="107" t="s">
        <v>16</v>
      </c>
      <c r="E22" s="60">
        <v>0</v>
      </c>
      <c r="F22" s="60">
        <v>0</v>
      </c>
    </row>
    <row r="23" spans="1:6" ht="15.75">
      <c r="A23" s="11" t="s">
        <v>778</v>
      </c>
      <c r="B23" s="104" t="s">
        <v>595</v>
      </c>
      <c r="C23" s="106">
        <v>410</v>
      </c>
      <c r="D23" s="107"/>
      <c r="E23" s="60">
        <f>E24</f>
        <v>3750</v>
      </c>
      <c r="F23" s="60">
        <f>F24</f>
        <v>4743.6</v>
      </c>
    </row>
    <row r="24" spans="1:6" ht="15.75">
      <c r="A24" s="62" t="s">
        <v>5</v>
      </c>
      <c r="B24" s="104" t="s">
        <v>595</v>
      </c>
      <c r="C24" s="106">
        <v>410</v>
      </c>
      <c r="D24" s="107" t="s">
        <v>16</v>
      </c>
      <c r="E24" s="60">
        <v>3750</v>
      </c>
      <c r="F24" s="60">
        <v>4743.6</v>
      </c>
    </row>
    <row r="25" spans="1:6" ht="31.5">
      <c r="A25" s="56" t="s">
        <v>191</v>
      </c>
      <c r="B25" s="104" t="s">
        <v>596</v>
      </c>
      <c r="C25" s="104"/>
      <c r="D25" s="105"/>
      <c r="E25" s="60">
        <f>E26</f>
        <v>0</v>
      </c>
      <c r="F25" s="60">
        <f>F26</f>
        <v>1970</v>
      </c>
    </row>
    <row r="26" spans="1:6" ht="31.5">
      <c r="A26" s="137" t="s">
        <v>767</v>
      </c>
      <c r="B26" s="104" t="s">
        <v>596</v>
      </c>
      <c r="C26" s="104">
        <v>240</v>
      </c>
      <c r="D26" s="105"/>
      <c r="E26" s="60">
        <f>E27</f>
        <v>0</v>
      </c>
      <c r="F26" s="60">
        <f>F27</f>
        <v>1970</v>
      </c>
    </row>
    <row r="27" spans="1:6" ht="15.75">
      <c r="A27" s="56" t="s">
        <v>5</v>
      </c>
      <c r="B27" s="104" t="s">
        <v>596</v>
      </c>
      <c r="C27" s="104">
        <v>240</v>
      </c>
      <c r="D27" s="105" t="s">
        <v>16</v>
      </c>
      <c r="E27" s="60">
        <v>0</v>
      </c>
      <c r="F27" s="60">
        <v>1970</v>
      </c>
    </row>
    <row r="28" spans="1:6" ht="18.75" customHeight="1">
      <c r="A28" s="2" t="s">
        <v>597</v>
      </c>
      <c r="B28" s="104" t="s">
        <v>598</v>
      </c>
      <c r="C28" s="104"/>
      <c r="D28" s="105"/>
      <c r="E28" s="60">
        <f>E29</f>
        <v>400</v>
      </c>
      <c r="F28" s="60">
        <f>F29</f>
        <v>5024.3</v>
      </c>
    </row>
    <row r="29" spans="1:6" ht="15.75" customHeight="1">
      <c r="A29" s="56" t="s">
        <v>192</v>
      </c>
      <c r="B29" s="104" t="s">
        <v>599</v>
      </c>
      <c r="C29" s="104"/>
      <c r="D29" s="105"/>
      <c r="E29" s="60">
        <f>E30+E32</f>
        <v>400</v>
      </c>
      <c r="F29" s="60">
        <f>F30+F32</f>
        <v>5024.3</v>
      </c>
    </row>
    <row r="30" spans="1:6" ht="31.5">
      <c r="A30" s="2" t="s">
        <v>193</v>
      </c>
      <c r="B30" s="104" t="s">
        <v>599</v>
      </c>
      <c r="C30" s="104">
        <v>810</v>
      </c>
      <c r="D30" s="105"/>
      <c r="E30" s="60">
        <f>E31</f>
        <v>400</v>
      </c>
      <c r="F30" s="60">
        <f>F31</f>
        <v>5024.3</v>
      </c>
    </row>
    <row r="31" spans="1:6" ht="15.75">
      <c r="A31" s="2" t="s">
        <v>4</v>
      </c>
      <c r="B31" s="104" t="s">
        <v>599</v>
      </c>
      <c r="C31" s="104">
        <v>810</v>
      </c>
      <c r="D31" s="105" t="s">
        <v>15</v>
      </c>
      <c r="E31" s="60">
        <v>400</v>
      </c>
      <c r="F31" s="60">
        <v>5024.3</v>
      </c>
    </row>
    <row r="32" spans="1:6" ht="31.5" hidden="1">
      <c r="A32" s="56" t="s">
        <v>168</v>
      </c>
      <c r="B32" s="104" t="s">
        <v>409</v>
      </c>
      <c r="C32" s="104">
        <v>244</v>
      </c>
      <c r="D32" s="105"/>
      <c r="E32" s="60">
        <f>E33</f>
        <v>0</v>
      </c>
      <c r="F32" s="60">
        <f>F33</f>
        <v>0</v>
      </c>
    </row>
    <row r="33" spans="1:6" ht="15.75" hidden="1">
      <c r="A33" s="2" t="s">
        <v>6</v>
      </c>
      <c r="B33" s="104" t="s">
        <v>409</v>
      </c>
      <c r="C33" s="104">
        <v>244</v>
      </c>
      <c r="D33" s="105" t="s">
        <v>17</v>
      </c>
      <c r="E33" s="60">
        <v>0</v>
      </c>
      <c r="F33" s="60">
        <v>0</v>
      </c>
    </row>
    <row r="34" spans="1:6" ht="15.75">
      <c r="A34" s="2" t="s">
        <v>601</v>
      </c>
      <c r="B34" s="104" t="s">
        <v>600</v>
      </c>
      <c r="C34" s="104"/>
      <c r="D34" s="105"/>
      <c r="E34" s="60">
        <f aca="true" t="shared" si="1" ref="E34:F36">E35</f>
        <v>2208</v>
      </c>
      <c r="F34" s="60">
        <f t="shared" si="1"/>
        <v>2258</v>
      </c>
    </row>
    <row r="35" spans="1:6" ht="31.5">
      <c r="A35" s="2" t="s">
        <v>194</v>
      </c>
      <c r="B35" s="104" t="s">
        <v>602</v>
      </c>
      <c r="C35" s="104"/>
      <c r="D35" s="105"/>
      <c r="E35" s="60">
        <f t="shared" si="1"/>
        <v>2208</v>
      </c>
      <c r="F35" s="60">
        <f t="shared" si="1"/>
        <v>2258</v>
      </c>
    </row>
    <row r="36" spans="1:6" ht="31.5">
      <c r="A36" s="137" t="s">
        <v>767</v>
      </c>
      <c r="B36" s="104" t="s">
        <v>602</v>
      </c>
      <c r="C36" s="104">
        <v>240</v>
      </c>
      <c r="D36" s="105"/>
      <c r="E36" s="60">
        <f t="shared" si="1"/>
        <v>2208</v>
      </c>
      <c r="F36" s="60">
        <f t="shared" si="1"/>
        <v>2258</v>
      </c>
    </row>
    <row r="37" spans="1:6" ht="15.75">
      <c r="A37" s="2" t="s">
        <v>4</v>
      </c>
      <c r="B37" s="104" t="s">
        <v>602</v>
      </c>
      <c r="C37" s="104">
        <v>240</v>
      </c>
      <c r="D37" s="105" t="s">
        <v>15</v>
      </c>
      <c r="E37" s="60">
        <v>2208</v>
      </c>
      <c r="F37" s="60">
        <v>2258</v>
      </c>
    </row>
    <row r="38" spans="1:6" ht="47.25">
      <c r="A38" s="91" t="s">
        <v>435</v>
      </c>
      <c r="B38" s="100" t="s">
        <v>610</v>
      </c>
      <c r="C38" s="100"/>
      <c r="D38" s="101"/>
      <c r="E38" s="170">
        <f>E39+E65+E80+E109+E129+E141</f>
        <v>1644</v>
      </c>
      <c r="F38" s="170">
        <f>F39+F65+F80+F109+F129+F141</f>
        <v>1792</v>
      </c>
    </row>
    <row r="39" spans="1:6" ht="47.25" customHeight="1">
      <c r="A39" s="90" t="s">
        <v>199</v>
      </c>
      <c r="B39" s="102" t="s">
        <v>604</v>
      </c>
      <c r="C39" s="102"/>
      <c r="D39" s="103"/>
      <c r="E39" s="209">
        <f>E41+E47+E50+E54+E59+E62</f>
        <v>745</v>
      </c>
      <c r="F39" s="209">
        <f>F41+F47+F50+F54+F59+F62</f>
        <v>815</v>
      </c>
    </row>
    <row r="40" spans="1:6" ht="31.5">
      <c r="A40" s="2" t="s">
        <v>838</v>
      </c>
      <c r="B40" s="104" t="s">
        <v>603</v>
      </c>
      <c r="C40" s="104"/>
      <c r="D40" s="105"/>
      <c r="E40" s="60">
        <f>E41</f>
        <v>475</v>
      </c>
      <c r="F40" s="60">
        <f>F41</f>
        <v>525</v>
      </c>
    </row>
    <row r="41" spans="1:6" ht="15.75">
      <c r="A41" s="56" t="s">
        <v>837</v>
      </c>
      <c r="B41" s="104" t="s">
        <v>836</v>
      </c>
      <c r="C41" s="104"/>
      <c r="D41" s="105"/>
      <c r="E41" s="60">
        <f>E42+E44</f>
        <v>475</v>
      </c>
      <c r="F41" s="60">
        <f>F42+F44</f>
        <v>525</v>
      </c>
    </row>
    <row r="42" spans="1:6" ht="31.5">
      <c r="A42" s="137" t="s">
        <v>767</v>
      </c>
      <c r="B42" s="104" t="s">
        <v>836</v>
      </c>
      <c r="C42" s="104">
        <v>240</v>
      </c>
      <c r="D42" s="105"/>
      <c r="E42" s="60">
        <f>E43</f>
        <v>450</v>
      </c>
      <c r="F42" s="60">
        <f>F43</f>
        <v>500</v>
      </c>
    </row>
    <row r="43" spans="1:6" ht="15.75">
      <c r="A43" s="50" t="s">
        <v>2</v>
      </c>
      <c r="B43" s="104" t="s">
        <v>836</v>
      </c>
      <c r="C43" s="104">
        <v>240</v>
      </c>
      <c r="D43" s="105" t="s">
        <v>30</v>
      </c>
      <c r="E43" s="60">
        <v>450</v>
      </c>
      <c r="F43" s="60">
        <v>500</v>
      </c>
    </row>
    <row r="44" spans="1:6" ht="15.75">
      <c r="A44" s="2" t="s">
        <v>204</v>
      </c>
      <c r="B44" s="104" t="s">
        <v>836</v>
      </c>
      <c r="C44" s="104">
        <v>350</v>
      </c>
      <c r="D44" s="105"/>
      <c r="E44" s="60">
        <f>E45</f>
        <v>25</v>
      </c>
      <c r="F44" s="60">
        <f>F45</f>
        <v>25</v>
      </c>
    </row>
    <row r="45" spans="1:6" ht="15.75">
      <c r="A45" s="50" t="s">
        <v>2</v>
      </c>
      <c r="B45" s="104" t="s">
        <v>836</v>
      </c>
      <c r="C45" s="104">
        <v>350</v>
      </c>
      <c r="D45" s="105" t="s">
        <v>30</v>
      </c>
      <c r="E45" s="60">
        <v>25</v>
      </c>
      <c r="F45" s="60">
        <v>25</v>
      </c>
    </row>
    <row r="46" spans="1:6" ht="31.5">
      <c r="A46" s="2" t="s">
        <v>839</v>
      </c>
      <c r="B46" s="104" t="s">
        <v>606</v>
      </c>
      <c r="C46" s="104"/>
      <c r="D46" s="105"/>
      <c r="E46" s="60">
        <f aca="true" t="shared" si="2" ref="E46:F48">E47</f>
        <v>170</v>
      </c>
      <c r="F46" s="60">
        <f t="shared" si="2"/>
        <v>180</v>
      </c>
    </row>
    <row r="47" spans="1:6" ht="17.25" customHeight="1">
      <c r="A47" s="56" t="s">
        <v>205</v>
      </c>
      <c r="B47" s="104" t="s">
        <v>605</v>
      </c>
      <c r="C47" s="104"/>
      <c r="D47" s="105"/>
      <c r="E47" s="60">
        <f t="shared" si="2"/>
        <v>170</v>
      </c>
      <c r="F47" s="60">
        <f t="shared" si="2"/>
        <v>180</v>
      </c>
    </row>
    <row r="48" spans="1:6" ht="31.5">
      <c r="A48" s="137" t="s">
        <v>767</v>
      </c>
      <c r="B48" s="104" t="s">
        <v>605</v>
      </c>
      <c r="C48" s="104">
        <v>240</v>
      </c>
      <c r="D48" s="105"/>
      <c r="E48" s="60">
        <f t="shared" si="2"/>
        <v>170</v>
      </c>
      <c r="F48" s="60">
        <f t="shared" si="2"/>
        <v>180</v>
      </c>
    </row>
    <row r="49" spans="1:6" ht="15.75">
      <c r="A49" s="50" t="s">
        <v>2</v>
      </c>
      <c r="B49" s="104" t="s">
        <v>605</v>
      </c>
      <c r="C49" s="104">
        <v>240</v>
      </c>
      <c r="D49" s="105" t="s">
        <v>30</v>
      </c>
      <c r="E49" s="60">
        <v>170</v>
      </c>
      <c r="F49" s="60">
        <v>180</v>
      </c>
    </row>
    <row r="50" spans="1:6" ht="15.75" hidden="1">
      <c r="A50" s="56" t="s">
        <v>207</v>
      </c>
      <c r="B50" s="104" t="s">
        <v>208</v>
      </c>
      <c r="C50" s="104"/>
      <c r="D50" s="105"/>
      <c r="E50" s="169">
        <f>E51</f>
        <v>0</v>
      </c>
      <c r="F50" s="169">
        <f>F51</f>
        <v>0</v>
      </c>
    </row>
    <row r="51" spans="1:6" ht="31.5" hidden="1">
      <c r="A51" s="50" t="s">
        <v>168</v>
      </c>
      <c r="B51" s="104" t="s">
        <v>208</v>
      </c>
      <c r="C51" s="104">
        <v>244</v>
      </c>
      <c r="D51" s="105"/>
      <c r="E51" s="169">
        <f>E52</f>
        <v>0</v>
      </c>
      <c r="F51" s="169">
        <f>F52</f>
        <v>0</v>
      </c>
    </row>
    <row r="52" spans="1:6" ht="15.75" hidden="1">
      <c r="A52" s="50" t="s">
        <v>2</v>
      </c>
      <c r="B52" s="104" t="s">
        <v>208</v>
      </c>
      <c r="C52" s="104">
        <v>244</v>
      </c>
      <c r="D52" s="105" t="s">
        <v>30</v>
      </c>
      <c r="E52" s="169">
        <v>0</v>
      </c>
      <c r="F52" s="169">
        <v>0</v>
      </c>
    </row>
    <row r="53" spans="1:6" ht="15.75">
      <c r="A53" s="2" t="s">
        <v>607</v>
      </c>
      <c r="B53" s="104" t="s">
        <v>868</v>
      </c>
      <c r="C53" s="104"/>
      <c r="D53" s="105"/>
      <c r="E53" s="60">
        <f>E54</f>
        <v>100</v>
      </c>
      <c r="F53" s="60">
        <f>F54</f>
        <v>110</v>
      </c>
    </row>
    <row r="54" spans="1:6" ht="16.5" customHeight="1">
      <c r="A54" s="56" t="s">
        <v>209</v>
      </c>
      <c r="B54" s="104" t="s">
        <v>869</v>
      </c>
      <c r="C54" s="104"/>
      <c r="D54" s="105"/>
      <c r="E54" s="60">
        <f>E55+E57</f>
        <v>100</v>
      </c>
      <c r="F54" s="60">
        <f>F55+F57</f>
        <v>110</v>
      </c>
    </row>
    <row r="55" spans="1:6" ht="15.75" hidden="1">
      <c r="A55" s="2" t="s">
        <v>204</v>
      </c>
      <c r="B55" s="104" t="s">
        <v>609</v>
      </c>
      <c r="C55" s="104">
        <v>350</v>
      </c>
      <c r="D55" s="105"/>
      <c r="E55" s="60">
        <f>E56</f>
        <v>0</v>
      </c>
      <c r="F55" s="60">
        <f>F56</f>
        <v>0</v>
      </c>
    </row>
    <row r="56" spans="1:6" ht="15.75" hidden="1">
      <c r="A56" s="50" t="s">
        <v>2</v>
      </c>
      <c r="B56" s="104" t="s">
        <v>609</v>
      </c>
      <c r="C56" s="104">
        <v>350</v>
      </c>
      <c r="D56" s="105" t="s">
        <v>30</v>
      </c>
      <c r="E56" s="60">
        <v>0</v>
      </c>
      <c r="F56" s="60">
        <v>0</v>
      </c>
    </row>
    <row r="57" spans="1:6" ht="31.5">
      <c r="A57" s="137" t="s">
        <v>767</v>
      </c>
      <c r="B57" s="104" t="s">
        <v>869</v>
      </c>
      <c r="C57" s="104">
        <v>240</v>
      </c>
      <c r="D57" s="105"/>
      <c r="E57" s="60">
        <f>E58</f>
        <v>100</v>
      </c>
      <c r="F57" s="60">
        <f>F58</f>
        <v>110</v>
      </c>
    </row>
    <row r="58" spans="1:6" ht="15.75">
      <c r="A58" s="50" t="s">
        <v>6</v>
      </c>
      <c r="B58" s="104" t="s">
        <v>869</v>
      </c>
      <c r="C58" s="104">
        <v>240</v>
      </c>
      <c r="D58" s="105" t="s">
        <v>17</v>
      </c>
      <c r="E58" s="60">
        <v>100</v>
      </c>
      <c r="F58" s="60">
        <v>110</v>
      </c>
    </row>
    <row r="59" spans="1:6" ht="15.75" hidden="1">
      <c r="A59" s="56" t="s">
        <v>211</v>
      </c>
      <c r="B59" s="104" t="s">
        <v>212</v>
      </c>
      <c r="C59" s="104"/>
      <c r="D59" s="105"/>
      <c r="E59" s="169">
        <f>E60</f>
        <v>0</v>
      </c>
      <c r="F59" s="169">
        <f>F60</f>
        <v>0</v>
      </c>
    </row>
    <row r="60" spans="1:6" ht="31.5" hidden="1">
      <c r="A60" s="50" t="s">
        <v>168</v>
      </c>
      <c r="B60" s="104" t="s">
        <v>212</v>
      </c>
      <c r="C60" s="104">
        <v>244</v>
      </c>
      <c r="D60" s="105"/>
      <c r="E60" s="169">
        <f>E61</f>
        <v>0</v>
      </c>
      <c r="F60" s="169">
        <f>F61</f>
        <v>0</v>
      </c>
    </row>
    <row r="61" spans="1:6" ht="15.75" hidden="1">
      <c r="A61" s="50" t="s">
        <v>2</v>
      </c>
      <c r="B61" s="104" t="s">
        <v>212</v>
      </c>
      <c r="C61" s="104">
        <v>244</v>
      </c>
      <c r="D61" s="105" t="s">
        <v>30</v>
      </c>
      <c r="E61" s="169">
        <v>0</v>
      </c>
      <c r="F61" s="169">
        <v>0</v>
      </c>
    </row>
    <row r="62" spans="1:6" ht="31.5" hidden="1">
      <c r="A62" s="56" t="s">
        <v>213</v>
      </c>
      <c r="B62" s="104" t="s">
        <v>214</v>
      </c>
      <c r="C62" s="104"/>
      <c r="D62" s="105"/>
      <c r="E62" s="169">
        <f>E63</f>
        <v>0</v>
      </c>
      <c r="F62" s="169">
        <f>F63</f>
        <v>0</v>
      </c>
    </row>
    <row r="63" spans="1:6" ht="31.5" hidden="1">
      <c r="A63" s="50" t="s">
        <v>168</v>
      </c>
      <c r="B63" s="104" t="s">
        <v>214</v>
      </c>
      <c r="C63" s="104">
        <v>244</v>
      </c>
      <c r="D63" s="105"/>
      <c r="E63" s="169">
        <f>E64</f>
        <v>0</v>
      </c>
      <c r="F63" s="169">
        <f>F64</f>
        <v>0</v>
      </c>
    </row>
    <row r="64" spans="1:6" ht="15.75" hidden="1">
      <c r="A64" s="50" t="s">
        <v>2</v>
      </c>
      <c r="B64" s="104" t="s">
        <v>214</v>
      </c>
      <c r="C64" s="104">
        <v>244</v>
      </c>
      <c r="D64" s="105" t="s">
        <v>30</v>
      </c>
      <c r="E64" s="169">
        <v>0</v>
      </c>
      <c r="F64" s="169">
        <v>0</v>
      </c>
    </row>
    <row r="65" spans="1:6" ht="47.25" hidden="1">
      <c r="A65" s="90" t="s">
        <v>436</v>
      </c>
      <c r="B65" s="102" t="s">
        <v>612</v>
      </c>
      <c r="C65" s="104"/>
      <c r="D65" s="105"/>
      <c r="E65" s="207">
        <f>E67+E73+E77</f>
        <v>0</v>
      </c>
      <c r="F65" s="207">
        <f>F67+F73+F77</f>
        <v>0</v>
      </c>
    </row>
    <row r="66" spans="1:6" ht="15.75" hidden="1">
      <c r="A66" s="2" t="s">
        <v>611</v>
      </c>
      <c r="B66" s="104" t="s">
        <v>615</v>
      </c>
      <c r="C66" s="104"/>
      <c r="D66" s="105"/>
      <c r="E66" s="169">
        <f>E67</f>
        <v>0</v>
      </c>
      <c r="F66" s="169">
        <f>F67</f>
        <v>0</v>
      </c>
    </row>
    <row r="67" spans="1:6" ht="15.75" hidden="1">
      <c r="A67" s="56" t="s">
        <v>217</v>
      </c>
      <c r="B67" s="104" t="s">
        <v>616</v>
      </c>
      <c r="C67" s="104"/>
      <c r="D67" s="105"/>
      <c r="E67" s="169">
        <f>E68+E70</f>
        <v>0</v>
      </c>
      <c r="F67" s="169">
        <f>F68+F70</f>
        <v>0</v>
      </c>
    </row>
    <row r="68" spans="1:6" ht="31.5" hidden="1">
      <c r="A68" s="137" t="s">
        <v>767</v>
      </c>
      <c r="B68" s="104" t="s">
        <v>616</v>
      </c>
      <c r="C68" s="104">
        <v>240</v>
      </c>
      <c r="D68" s="105"/>
      <c r="E68" s="169">
        <f>E69</f>
        <v>0</v>
      </c>
      <c r="F68" s="169">
        <f>F69</f>
        <v>0</v>
      </c>
    </row>
    <row r="69" spans="1:6" ht="15.75" hidden="1">
      <c r="A69" s="9" t="s">
        <v>31</v>
      </c>
      <c r="B69" s="104" t="s">
        <v>616</v>
      </c>
      <c r="C69" s="104">
        <v>240</v>
      </c>
      <c r="D69" s="105" t="s">
        <v>32</v>
      </c>
      <c r="E69" s="169">
        <v>0</v>
      </c>
      <c r="F69" s="169">
        <v>0</v>
      </c>
    </row>
    <row r="70" spans="1:6" ht="15.75" hidden="1">
      <c r="A70" s="2" t="s">
        <v>219</v>
      </c>
      <c r="B70" s="104" t="s">
        <v>218</v>
      </c>
      <c r="C70" s="104">
        <v>852</v>
      </c>
      <c r="D70" s="105"/>
      <c r="E70" s="169">
        <f>E71</f>
        <v>0</v>
      </c>
      <c r="F70" s="169">
        <f>F71</f>
        <v>0</v>
      </c>
    </row>
    <row r="71" spans="1:6" ht="15.75" hidden="1">
      <c r="A71" s="9" t="s">
        <v>31</v>
      </c>
      <c r="B71" s="104" t="s">
        <v>218</v>
      </c>
      <c r="C71" s="104">
        <v>852</v>
      </c>
      <c r="D71" s="105" t="s">
        <v>32</v>
      </c>
      <c r="E71" s="169">
        <v>0</v>
      </c>
      <c r="F71" s="169">
        <v>0</v>
      </c>
    </row>
    <row r="72" spans="1:6" ht="15.75" hidden="1">
      <c r="A72" s="2" t="s">
        <v>759</v>
      </c>
      <c r="B72" s="104" t="s">
        <v>613</v>
      </c>
      <c r="C72" s="104"/>
      <c r="D72" s="105"/>
      <c r="E72" s="169">
        <f aca="true" t="shared" si="3" ref="E72:F74">E73</f>
        <v>0</v>
      </c>
      <c r="F72" s="169">
        <f t="shared" si="3"/>
        <v>0</v>
      </c>
    </row>
    <row r="73" spans="1:6" ht="15.75" hidden="1">
      <c r="A73" s="56" t="s">
        <v>760</v>
      </c>
      <c r="B73" s="104" t="s">
        <v>617</v>
      </c>
      <c r="C73" s="104"/>
      <c r="D73" s="105"/>
      <c r="E73" s="169">
        <f t="shared" si="3"/>
        <v>0</v>
      </c>
      <c r="F73" s="169">
        <f t="shared" si="3"/>
        <v>0</v>
      </c>
    </row>
    <row r="74" spans="1:6" ht="31.5" hidden="1">
      <c r="A74" s="137" t="s">
        <v>767</v>
      </c>
      <c r="B74" s="104" t="s">
        <v>617</v>
      </c>
      <c r="C74" s="104">
        <v>240</v>
      </c>
      <c r="D74" s="105"/>
      <c r="E74" s="169">
        <f t="shared" si="3"/>
        <v>0</v>
      </c>
      <c r="F74" s="169">
        <f t="shared" si="3"/>
        <v>0</v>
      </c>
    </row>
    <row r="75" spans="1:6" ht="15.75" hidden="1">
      <c r="A75" s="9" t="s">
        <v>31</v>
      </c>
      <c r="B75" s="104" t="s">
        <v>617</v>
      </c>
      <c r="C75" s="104">
        <v>240</v>
      </c>
      <c r="D75" s="105" t="s">
        <v>32</v>
      </c>
      <c r="E75" s="169">
        <v>0</v>
      </c>
      <c r="F75" s="169">
        <v>0</v>
      </c>
    </row>
    <row r="76" spans="1:6" ht="31.5" hidden="1">
      <c r="A76" s="2" t="s">
        <v>810</v>
      </c>
      <c r="B76" s="104" t="s">
        <v>614</v>
      </c>
      <c r="C76" s="104"/>
      <c r="D76" s="105"/>
      <c r="E76" s="169">
        <f aca="true" t="shared" si="4" ref="E76:F78">E77</f>
        <v>0</v>
      </c>
      <c r="F76" s="169">
        <f t="shared" si="4"/>
        <v>0</v>
      </c>
    </row>
    <row r="77" spans="1:6" ht="15.75" customHeight="1" hidden="1">
      <c r="A77" s="56" t="s">
        <v>745</v>
      </c>
      <c r="B77" s="104" t="s">
        <v>618</v>
      </c>
      <c r="C77" s="104"/>
      <c r="D77" s="105"/>
      <c r="E77" s="169">
        <f t="shared" si="4"/>
        <v>0</v>
      </c>
      <c r="F77" s="169">
        <f t="shared" si="4"/>
        <v>0</v>
      </c>
    </row>
    <row r="78" spans="1:6" ht="31.5" hidden="1">
      <c r="A78" s="137" t="s">
        <v>767</v>
      </c>
      <c r="B78" s="104" t="s">
        <v>618</v>
      </c>
      <c r="C78" s="104">
        <v>240</v>
      </c>
      <c r="D78" s="105"/>
      <c r="E78" s="169">
        <f t="shared" si="4"/>
        <v>0</v>
      </c>
      <c r="F78" s="169">
        <f t="shared" si="4"/>
        <v>0</v>
      </c>
    </row>
    <row r="79" spans="1:6" ht="15.75" hidden="1">
      <c r="A79" s="9" t="s">
        <v>31</v>
      </c>
      <c r="B79" s="104" t="s">
        <v>618</v>
      </c>
      <c r="C79" s="104">
        <v>240</v>
      </c>
      <c r="D79" s="105" t="s">
        <v>32</v>
      </c>
      <c r="E79" s="169">
        <v>0</v>
      </c>
      <c r="F79" s="169">
        <v>0</v>
      </c>
    </row>
    <row r="80" spans="1:6" ht="31.5">
      <c r="A80" s="90" t="s">
        <v>840</v>
      </c>
      <c r="B80" s="102" t="s">
        <v>612</v>
      </c>
      <c r="C80" s="102"/>
      <c r="D80" s="103"/>
      <c r="E80" s="209">
        <f>E82+E86+E92+E98+E102+E105</f>
        <v>899</v>
      </c>
      <c r="F80" s="209">
        <f>F82+F86+F92+F98+F102+F105</f>
        <v>977</v>
      </c>
    </row>
    <row r="81" spans="1:6" ht="31.5" hidden="1">
      <c r="A81" s="2" t="s">
        <v>619</v>
      </c>
      <c r="B81" s="104" t="s">
        <v>622</v>
      </c>
      <c r="C81" s="102"/>
      <c r="D81" s="103"/>
      <c r="E81" s="60">
        <f aca="true" t="shared" si="5" ref="E81:F83">E82</f>
        <v>0</v>
      </c>
      <c r="F81" s="60">
        <f t="shared" si="5"/>
        <v>0</v>
      </c>
    </row>
    <row r="82" spans="1:6" ht="31.5" hidden="1">
      <c r="A82" s="56" t="s">
        <v>226</v>
      </c>
      <c r="B82" s="104" t="s">
        <v>623</v>
      </c>
      <c r="C82" s="104"/>
      <c r="D82" s="105"/>
      <c r="E82" s="60">
        <f t="shared" si="5"/>
        <v>0</v>
      </c>
      <c r="F82" s="60">
        <f t="shared" si="5"/>
        <v>0</v>
      </c>
    </row>
    <row r="83" spans="1:6" ht="31.5" hidden="1">
      <c r="A83" s="137" t="s">
        <v>767</v>
      </c>
      <c r="B83" s="104" t="s">
        <v>623</v>
      </c>
      <c r="C83" s="104">
        <v>240</v>
      </c>
      <c r="D83" s="105"/>
      <c r="E83" s="60">
        <f t="shared" si="5"/>
        <v>0</v>
      </c>
      <c r="F83" s="60">
        <f t="shared" si="5"/>
        <v>0</v>
      </c>
    </row>
    <row r="84" spans="1:6" ht="15.75" hidden="1">
      <c r="A84" s="56" t="s">
        <v>28</v>
      </c>
      <c r="B84" s="104" t="s">
        <v>623</v>
      </c>
      <c r="C84" s="104">
        <v>240</v>
      </c>
      <c r="D84" s="105" t="s">
        <v>18</v>
      </c>
      <c r="E84" s="60">
        <v>0</v>
      </c>
      <c r="F84" s="60">
        <v>0</v>
      </c>
    </row>
    <row r="85" spans="1:6" ht="48" customHeight="1">
      <c r="A85" s="2" t="s">
        <v>620</v>
      </c>
      <c r="B85" s="104" t="s">
        <v>615</v>
      </c>
      <c r="C85" s="104"/>
      <c r="D85" s="105"/>
      <c r="E85" s="60">
        <f>E86</f>
        <v>217</v>
      </c>
      <c r="F85" s="60">
        <f>F86</f>
        <v>225</v>
      </c>
    </row>
    <row r="86" spans="1:6" ht="47.25">
      <c r="A86" s="56" t="s">
        <v>228</v>
      </c>
      <c r="B86" s="104" t="s">
        <v>851</v>
      </c>
      <c r="C86" s="104"/>
      <c r="D86" s="105"/>
      <c r="E86" s="60">
        <f>E87+E89</f>
        <v>217</v>
      </c>
      <c r="F86" s="60">
        <f>F87+F89</f>
        <v>225</v>
      </c>
    </row>
    <row r="87" spans="1:6" ht="15.75" hidden="1">
      <c r="A87" s="2" t="s">
        <v>230</v>
      </c>
      <c r="B87" s="104" t="s">
        <v>851</v>
      </c>
      <c r="C87" s="104">
        <v>111</v>
      </c>
      <c r="D87" s="105"/>
      <c r="E87" s="60">
        <f>E88</f>
        <v>0</v>
      </c>
      <c r="F87" s="60">
        <f>F88</f>
        <v>0</v>
      </c>
    </row>
    <row r="88" spans="1:6" ht="15.75" hidden="1">
      <c r="A88" s="56" t="s">
        <v>28</v>
      </c>
      <c r="B88" s="104" t="s">
        <v>851</v>
      </c>
      <c r="C88" s="104">
        <v>111</v>
      </c>
      <c r="D88" s="105" t="s">
        <v>18</v>
      </c>
      <c r="E88" s="60">
        <v>0</v>
      </c>
      <c r="F88" s="60">
        <v>0</v>
      </c>
    </row>
    <row r="89" spans="1:6" ht="31.5">
      <c r="A89" s="137" t="s">
        <v>767</v>
      </c>
      <c r="B89" s="104" t="s">
        <v>851</v>
      </c>
      <c r="C89" s="104">
        <v>240</v>
      </c>
      <c r="D89" s="105"/>
      <c r="E89" s="60">
        <f>E90</f>
        <v>217</v>
      </c>
      <c r="F89" s="60">
        <f>F90</f>
        <v>225</v>
      </c>
    </row>
    <row r="90" spans="1:6" ht="15.75">
      <c r="A90" s="56" t="s">
        <v>28</v>
      </c>
      <c r="B90" s="104" t="s">
        <v>851</v>
      </c>
      <c r="C90" s="104">
        <v>240</v>
      </c>
      <c r="D90" s="105" t="s">
        <v>18</v>
      </c>
      <c r="E90" s="60">
        <v>217</v>
      </c>
      <c r="F90" s="60">
        <v>225</v>
      </c>
    </row>
    <row r="91" spans="1:6" ht="47.25">
      <c r="A91" s="2" t="s">
        <v>621</v>
      </c>
      <c r="B91" s="104" t="s">
        <v>613</v>
      </c>
      <c r="C91" s="104"/>
      <c r="D91" s="105"/>
      <c r="E91" s="60">
        <f>E92</f>
        <v>122</v>
      </c>
      <c r="F91" s="60">
        <f>F92</f>
        <v>142</v>
      </c>
    </row>
    <row r="92" spans="1:6" ht="31.5">
      <c r="A92" s="56" t="s">
        <v>231</v>
      </c>
      <c r="B92" s="104" t="s">
        <v>841</v>
      </c>
      <c r="C92" s="104"/>
      <c r="D92" s="105"/>
      <c r="E92" s="60">
        <f>E93+E95</f>
        <v>122</v>
      </c>
      <c r="F92" s="60">
        <f>F93+F95</f>
        <v>142</v>
      </c>
    </row>
    <row r="93" spans="1:6" ht="15.75">
      <c r="A93" s="2" t="s">
        <v>204</v>
      </c>
      <c r="B93" s="104" t="s">
        <v>841</v>
      </c>
      <c r="C93" s="104">
        <v>350</v>
      </c>
      <c r="D93" s="105"/>
      <c r="E93" s="60">
        <f>E94</f>
        <v>42</v>
      </c>
      <c r="F93" s="60">
        <f>F94</f>
        <v>42</v>
      </c>
    </row>
    <row r="94" spans="1:6" ht="15.75">
      <c r="A94" s="56" t="s">
        <v>28</v>
      </c>
      <c r="B94" s="104" t="s">
        <v>841</v>
      </c>
      <c r="C94" s="104">
        <v>350</v>
      </c>
      <c r="D94" s="105" t="s">
        <v>18</v>
      </c>
      <c r="E94" s="60">
        <v>42</v>
      </c>
      <c r="F94" s="60">
        <v>42</v>
      </c>
    </row>
    <row r="95" spans="1:6" ht="31.5">
      <c r="A95" s="137" t="s">
        <v>767</v>
      </c>
      <c r="B95" s="104" t="s">
        <v>841</v>
      </c>
      <c r="C95" s="104">
        <v>240</v>
      </c>
      <c r="D95" s="105"/>
      <c r="E95" s="60">
        <f>E96</f>
        <v>80</v>
      </c>
      <c r="F95" s="60">
        <f>F96</f>
        <v>100</v>
      </c>
    </row>
    <row r="96" spans="1:6" ht="15.75">
      <c r="A96" s="56" t="s">
        <v>28</v>
      </c>
      <c r="B96" s="104" t="s">
        <v>841</v>
      </c>
      <c r="C96" s="104">
        <v>240</v>
      </c>
      <c r="D96" s="105" t="s">
        <v>18</v>
      </c>
      <c r="E96" s="60">
        <v>80</v>
      </c>
      <c r="F96" s="60">
        <v>100</v>
      </c>
    </row>
    <row r="97" spans="1:6" ht="19.5" customHeight="1">
      <c r="A97" s="2" t="s">
        <v>626</v>
      </c>
      <c r="B97" s="104" t="s">
        <v>614</v>
      </c>
      <c r="C97" s="104"/>
      <c r="D97" s="105"/>
      <c r="E97" s="60">
        <f aca="true" t="shared" si="6" ref="E97:F99">E98</f>
        <v>80</v>
      </c>
      <c r="F97" s="60">
        <f t="shared" si="6"/>
        <v>90</v>
      </c>
    </row>
    <row r="98" spans="1:6" ht="15.75" customHeight="1">
      <c r="A98" s="56" t="s">
        <v>235</v>
      </c>
      <c r="B98" s="104" t="s">
        <v>842</v>
      </c>
      <c r="C98" s="104"/>
      <c r="D98" s="105"/>
      <c r="E98" s="60">
        <f t="shared" si="6"/>
        <v>80</v>
      </c>
      <c r="F98" s="60">
        <f t="shared" si="6"/>
        <v>90</v>
      </c>
    </row>
    <row r="99" spans="1:6" ht="31.5">
      <c r="A99" s="137" t="s">
        <v>767</v>
      </c>
      <c r="B99" s="104" t="s">
        <v>842</v>
      </c>
      <c r="C99" s="104">
        <v>240</v>
      </c>
      <c r="D99" s="105"/>
      <c r="E99" s="60">
        <f t="shared" si="6"/>
        <v>80</v>
      </c>
      <c r="F99" s="60">
        <f t="shared" si="6"/>
        <v>90</v>
      </c>
    </row>
    <row r="100" spans="1:6" ht="15.75">
      <c r="A100" s="56" t="s">
        <v>28</v>
      </c>
      <c r="B100" s="104" t="s">
        <v>842</v>
      </c>
      <c r="C100" s="104">
        <v>240</v>
      </c>
      <c r="D100" s="105" t="s">
        <v>18</v>
      </c>
      <c r="E100" s="60">
        <v>80</v>
      </c>
      <c r="F100" s="60">
        <v>90</v>
      </c>
    </row>
    <row r="101" spans="1:6" ht="15.75" customHeight="1">
      <c r="A101" s="2" t="s">
        <v>849</v>
      </c>
      <c r="B101" s="104" t="s">
        <v>845</v>
      </c>
      <c r="C101" s="104"/>
      <c r="D101" s="105"/>
      <c r="E101" s="60">
        <f aca="true" t="shared" si="7" ref="E101:F103">E102</f>
        <v>130</v>
      </c>
      <c r="F101" s="60">
        <f t="shared" si="7"/>
        <v>140</v>
      </c>
    </row>
    <row r="102" spans="1:6" ht="15.75" customHeight="1">
      <c r="A102" s="56" t="s">
        <v>850</v>
      </c>
      <c r="B102" s="104" t="s">
        <v>846</v>
      </c>
      <c r="C102" s="104"/>
      <c r="D102" s="105"/>
      <c r="E102" s="60">
        <f t="shared" si="7"/>
        <v>130</v>
      </c>
      <c r="F102" s="60">
        <f t="shared" si="7"/>
        <v>140</v>
      </c>
    </row>
    <row r="103" spans="1:6" ht="31.5">
      <c r="A103" s="137" t="s">
        <v>767</v>
      </c>
      <c r="B103" s="104" t="s">
        <v>846</v>
      </c>
      <c r="C103" s="104">
        <v>240</v>
      </c>
      <c r="D103" s="105"/>
      <c r="E103" s="60">
        <f t="shared" si="7"/>
        <v>130</v>
      </c>
      <c r="F103" s="60">
        <f t="shared" si="7"/>
        <v>140</v>
      </c>
    </row>
    <row r="104" spans="1:6" ht="15.75">
      <c r="A104" s="56" t="s">
        <v>28</v>
      </c>
      <c r="B104" s="104" t="s">
        <v>846</v>
      </c>
      <c r="C104" s="104">
        <v>240</v>
      </c>
      <c r="D104" s="105" t="s">
        <v>18</v>
      </c>
      <c r="E104" s="60">
        <v>130</v>
      </c>
      <c r="F104" s="60">
        <v>140</v>
      </c>
    </row>
    <row r="105" spans="1:6" ht="15.75">
      <c r="A105" s="2" t="s">
        <v>844</v>
      </c>
      <c r="B105" s="104" t="s">
        <v>847</v>
      </c>
      <c r="C105" s="104"/>
      <c r="D105" s="105"/>
      <c r="E105" s="60">
        <f aca="true" t="shared" si="8" ref="E105:F107">E106</f>
        <v>350</v>
      </c>
      <c r="F105" s="60">
        <f t="shared" si="8"/>
        <v>380</v>
      </c>
    </row>
    <row r="106" spans="1:6" ht="15.75">
      <c r="A106" s="56" t="s">
        <v>843</v>
      </c>
      <c r="B106" s="104" t="s">
        <v>848</v>
      </c>
      <c r="C106" s="104"/>
      <c r="D106" s="105"/>
      <c r="E106" s="60">
        <f t="shared" si="8"/>
        <v>350</v>
      </c>
      <c r="F106" s="60">
        <f t="shared" si="8"/>
        <v>380</v>
      </c>
    </row>
    <row r="107" spans="1:6" ht="31.5">
      <c r="A107" s="137" t="s">
        <v>767</v>
      </c>
      <c r="B107" s="104" t="s">
        <v>848</v>
      </c>
      <c r="C107" s="104">
        <v>240</v>
      </c>
      <c r="D107" s="105"/>
      <c r="E107" s="60">
        <f t="shared" si="8"/>
        <v>350</v>
      </c>
      <c r="F107" s="60">
        <f t="shared" si="8"/>
        <v>380</v>
      </c>
    </row>
    <row r="108" spans="1:6" ht="15.75">
      <c r="A108" s="9" t="s">
        <v>31</v>
      </c>
      <c r="B108" s="104" t="s">
        <v>848</v>
      </c>
      <c r="C108" s="104">
        <v>240</v>
      </c>
      <c r="D108" s="105" t="s">
        <v>32</v>
      </c>
      <c r="E108" s="60">
        <v>350</v>
      </c>
      <c r="F108" s="60">
        <v>380</v>
      </c>
    </row>
    <row r="109" spans="1:6" ht="50.25" customHeight="1" hidden="1">
      <c r="A109" s="90" t="s">
        <v>746</v>
      </c>
      <c r="B109" s="102" t="s">
        <v>624</v>
      </c>
      <c r="C109" s="102"/>
      <c r="D109" s="103"/>
      <c r="E109" s="207">
        <f>E111+E115+E119+E122+E126</f>
        <v>0</v>
      </c>
      <c r="F109" s="207">
        <f>F111+F115+F119+F122+F126</f>
        <v>0</v>
      </c>
    </row>
    <row r="110" spans="1:6" ht="31.5" hidden="1">
      <c r="A110" s="2" t="s">
        <v>625</v>
      </c>
      <c r="B110" s="104" t="s">
        <v>628</v>
      </c>
      <c r="C110" s="102"/>
      <c r="D110" s="103"/>
      <c r="E110" s="169">
        <f aca="true" t="shared" si="9" ref="E110:F112">E111</f>
        <v>0</v>
      </c>
      <c r="F110" s="169">
        <f t="shared" si="9"/>
        <v>0</v>
      </c>
    </row>
    <row r="111" spans="1:6" ht="32.25" customHeight="1" hidden="1">
      <c r="A111" s="56" t="s">
        <v>238</v>
      </c>
      <c r="B111" s="104" t="s">
        <v>629</v>
      </c>
      <c r="C111" s="104"/>
      <c r="D111" s="105"/>
      <c r="E111" s="169">
        <f t="shared" si="9"/>
        <v>0</v>
      </c>
      <c r="F111" s="169">
        <f t="shared" si="9"/>
        <v>0</v>
      </c>
    </row>
    <row r="112" spans="1:6" ht="31.5" hidden="1">
      <c r="A112" s="137" t="s">
        <v>767</v>
      </c>
      <c r="B112" s="104" t="s">
        <v>629</v>
      </c>
      <c r="C112" s="104">
        <v>240</v>
      </c>
      <c r="D112" s="105"/>
      <c r="E112" s="169">
        <f t="shared" si="9"/>
        <v>0</v>
      </c>
      <c r="F112" s="169">
        <f t="shared" si="9"/>
        <v>0</v>
      </c>
    </row>
    <row r="113" spans="1:6" ht="15.75" hidden="1">
      <c r="A113" s="56" t="s">
        <v>28</v>
      </c>
      <c r="B113" s="104" t="s">
        <v>629</v>
      </c>
      <c r="C113" s="104">
        <v>240</v>
      </c>
      <c r="D113" s="105" t="s">
        <v>18</v>
      </c>
      <c r="E113" s="169">
        <v>0</v>
      </c>
      <c r="F113" s="169">
        <v>0</v>
      </c>
    </row>
    <row r="114" spans="1:6" ht="15.75" hidden="1">
      <c r="A114" s="2" t="s">
        <v>627</v>
      </c>
      <c r="B114" s="104" t="s">
        <v>630</v>
      </c>
      <c r="C114" s="104"/>
      <c r="D114" s="105"/>
      <c r="E114" s="169">
        <f aca="true" t="shared" si="10" ref="E114:F116">E115</f>
        <v>0</v>
      </c>
      <c r="F114" s="169">
        <f t="shared" si="10"/>
        <v>0</v>
      </c>
    </row>
    <row r="115" spans="1:6" ht="15.75" hidden="1">
      <c r="A115" s="56" t="s">
        <v>240</v>
      </c>
      <c r="B115" s="104" t="s">
        <v>631</v>
      </c>
      <c r="C115" s="104"/>
      <c r="D115" s="105"/>
      <c r="E115" s="169">
        <f t="shared" si="10"/>
        <v>0</v>
      </c>
      <c r="F115" s="169">
        <f t="shared" si="10"/>
        <v>0</v>
      </c>
    </row>
    <row r="116" spans="1:6" ht="31.5" hidden="1">
      <c r="A116" s="137" t="s">
        <v>767</v>
      </c>
      <c r="B116" s="104" t="s">
        <v>631</v>
      </c>
      <c r="C116" s="104">
        <v>240</v>
      </c>
      <c r="D116" s="105"/>
      <c r="E116" s="169">
        <f t="shared" si="10"/>
        <v>0</v>
      </c>
      <c r="F116" s="169">
        <f t="shared" si="10"/>
        <v>0</v>
      </c>
    </row>
    <row r="117" spans="1:6" ht="15.75" hidden="1">
      <c r="A117" s="56" t="s">
        <v>28</v>
      </c>
      <c r="B117" s="104" t="s">
        <v>631</v>
      </c>
      <c r="C117" s="104">
        <v>240</v>
      </c>
      <c r="D117" s="105" t="s">
        <v>18</v>
      </c>
      <c r="E117" s="169">
        <v>0</v>
      </c>
      <c r="F117" s="169">
        <v>0</v>
      </c>
    </row>
    <row r="118" spans="1:6" ht="15.75" hidden="1">
      <c r="A118" s="2" t="s">
        <v>632</v>
      </c>
      <c r="B118" s="104" t="s">
        <v>634</v>
      </c>
      <c r="C118" s="104"/>
      <c r="D118" s="105"/>
      <c r="E118" s="169">
        <f aca="true" t="shared" si="11" ref="E118:F120">E119</f>
        <v>0</v>
      </c>
      <c r="F118" s="169">
        <f t="shared" si="11"/>
        <v>0</v>
      </c>
    </row>
    <row r="119" spans="1:6" ht="15.75" hidden="1">
      <c r="A119" s="56" t="s">
        <v>242</v>
      </c>
      <c r="B119" s="104" t="s">
        <v>636</v>
      </c>
      <c r="C119" s="104"/>
      <c r="D119" s="105"/>
      <c r="E119" s="169">
        <f t="shared" si="11"/>
        <v>0</v>
      </c>
      <c r="F119" s="169">
        <f t="shared" si="11"/>
        <v>0</v>
      </c>
    </row>
    <row r="120" spans="1:6" ht="31.5" hidden="1">
      <c r="A120" s="137" t="s">
        <v>767</v>
      </c>
      <c r="B120" s="104" t="s">
        <v>636</v>
      </c>
      <c r="C120" s="104">
        <v>240</v>
      </c>
      <c r="D120" s="105"/>
      <c r="E120" s="169">
        <f t="shared" si="11"/>
        <v>0</v>
      </c>
      <c r="F120" s="169">
        <f t="shared" si="11"/>
        <v>0</v>
      </c>
    </row>
    <row r="121" spans="1:6" ht="15.75" hidden="1">
      <c r="A121" s="56" t="s">
        <v>28</v>
      </c>
      <c r="B121" s="104" t="s">
        <v>636</v>
      </c>
      <c r="C121" s="104">
        <v>240</v>
      </c>
      <c r="D121" s="105" t="s">
        <v>18</v>
      </c>
      <c r="E121" s="169">
        <v>0</v>
      </c>
      <c r="F121" s="169">
        <v>0</v>
      </c>
    </row>
    <row r="122" spans="1:6" ht="31.5" hidden="1">
      <c r="A122" s="56" t="s">
        <v>244</v>
      </c>
      <c r="B122" s="104" t="s">
        <v>245</v>
      </c>
      <c r="C122" s="104"/>
      <c r="D122" s="105"/>
      <c r="E122" s="169">
        <f>E123</f>
        <v>0</v>
      </c>
      <c r="F122" s="169">
        <f>F123</f>
        <v>0</v>
      </c>
    </row>
    <row r="123" spans="1:6" ht="31.5" hidden="1">
      <c r="A123" s="50" t="s">
        <v>168</v>
      </c>
      <c r="B123" s="104" t="s">
        <v>245</v>
      </c>
      <c r="C123" s="104">
        <v>244</v>
      </c>
      <c r="D123" s="105"/>
      <c r="E123" s="169">
        <f>E124</f>
        <v>0</v>
      </c>
      <c r="F123" s="169">
        <f>F124</f>
        <v>0</v>
      </c>
    </row>
    <row r="124" spans="1:6" ht="15.75" hidden="1">
      <c r="A124" s="56" t="s">
        <v>28</v>
      </c>
      <c r="B124" s="104" t="s">
        <v>245</v>
      </c>
      <c r="C124" s="104">
        <v>244</v>
      </c>
      <c r="D124" s="105" t="s">
        <v>18</v>
      </c>
      <c r="E124" s="169">
        <v>0</v>
      </c>
      <c r="F124" s="169">
        <v>0</v>
      </c>
    </row>
    <row r="125" spans="1:6" ht="15.75" hidden="1">
      <c r="A125" s="2" t="s">
        <v>633</v>
      </c>
      <c r="B125" s="104" t="s">
        <v>635</v>
      </c>
      <c r="C125" s="104"/>
      <c r="D125" s="105"/>
      <c r="E125" s="169">
        <f aca="true" t="shared" si="12" ref="E125:F127">E126</f>
        <v>0</v>
      </c>
      <c r="F125" s="169">
        <f t="shared" si="12"/>
        <v>0</v>
      </c>
    </row>
    <row r="126" spans="1:6" ht="15.75" hidden="1">
      <c r="A126" s="56" t="s">
        <v>246</v>
      </c>
      <c r="B126" s="104" t="s">
        <v>637</v>
      </c>
      <c r="C126" s="104"/>
      <c r="D126" s="105"/>
      <c r="E126" s="169">
        <f t="shared" si="12"/>
        <v>0</v>
      </c>
      <c r="F126" s="169">
        <f t="shared" si="12"/>
        <v>0</v>
      </c>
    </row>
    <row r="127" spans="1:6" ht="31.5" hidden="1">
      <c r="A127" s="137" t="s">
        <v>767</v>
      </c>
      <c r="B127" s="104" t="s">
        <v>637</v>
      </c>
      <c r="C127" s="104">
        <v>240</v>
      </c>
      <c r="D127" s="105"/>
      <c r="E127" s="169">
        <f t="shared" si="12"/>
        <v>0</v>
      </c>
      <c r="F127" s="169">
        <f t="shared" si="12"/>
        <v>0</v>
      </c>
    </row>
    <row r="128" spans="1:6" ht="15.75" hidden="1">
      <c r="A128" s="56" t="s">
        <v>28</v>
      </c>
      <c r="B128" s="104" t="s">
        <v>637</v>
      </c>
      <c r="C128" s="104">
        <v>240</v>
      </c>
      <c r="D128" s="105" t="s">
        <v>18</v>
      </c>
      <c r="E128" s="169">
        <v>0</v>
      </c>
      <c r="F128" s="169">
        <v>0</v>
      </c>
    </row>
    <row r="129" spans="1:6" ht="63" hidden="1">
      <c r="A129" s="90" t="s">
        <v>248</v>
      </c>
      <c r="B129" s="102" t="s">
        <v>638</v>
      </c>
      <c r="C129" s="102"/>
      <c r="D129" s="103"/>
      <c r="E129" s="207">
        <f>E131+E135+E138</f>
        <v>0</v>
      </c>
      <c r="F129" s="207">
        <f>F131+F135+F138</f>
        <v>0</v>
      </c>
    </row>
    <row r="130" spans="1:6" ht="31.5" hidden="1">
      <c r="A130" s="2" t="s">
        <v>639</v>
      </c>
      <c r="B130" s="104" t="s">
        <v>641</v>
      </c>
      <c r="C130" s="102"/>
      <c r="D130" s="103"/>
      <c r="E130" s="169">
        <f aca="true" t="shared" si="13" ref="E130:F132">E131</f>
        <v>0</v>
      </c>
      <c r="F130" s="169">
        <f t="shared" si="13"/>
        <v>0</v>
      </c>
    </row>
    <row r="131" spans="1:6" ht="31.5" hidden="1">
      <c r="A131" s="56" t="s">
        <v>250</v>
      </c>
      <c r="B131" s="104" t="s">
        <v>642</v>
      </c>
      <c r="C131" s="104"/>
      <c r="D131" s="105"/>
      <c r="E131" s="169">
        <f t="shared" si="13"/>
        <v>0</v>
      </c>
      <c r="F131" s="169">
        <f t="shared" si="13"/>
        <v>0</v>
      </c>
    </row>
    <row r="132" spans="1:6" ht="31.5" hidden="1">
      <c r="A132" s="137" t="s">
        <v>767</v>
      </c>
      <c r="B132" s="104" t="s">
        <v>642</v>
      </c>
      <c r="C132" s="104">
        <v>240</v>
      </c>
      <c r="D132" s="105"/>
      <c r="E132" s="169">
        <f t="shared" si="13"/>
        <v>0</v>
      </c>
      <c r="F132" s="169">
        <f t="shared" si="13"/>
        <v>0</v>
      </c>
    </row>
    <row r="133" spans="1:6" ht="15.75" hidden="1">
      <c r="A133" s="56" t="s">
        <v>28</v>
      </c>
      <c r="B133" s="104" t="s">
        <v>642</v>
      </c>
      <c r="C133" s="104">
        <v>240</v>
      </c>
      <c r="D133" s="105" t="s">
        <v>18</v>
      </c>
      <c r="E133" s="169">
        <v>0</v>
      </c>
      <c r="F133" s="169">
        <v>0</v>
      </c>
    </row>
    <row r="134" spans="1:6" ht="31.5" hidden="1">
      <c r="A134" s="2" t="s">
        <v>640</v>
      </c>
      <c r="B134" s="104" t="s">
        <v>643</v>
      </c>
      <c r="C134" s="104"/>
      <c r="D134" s="105"/>
      <c r="E134" s="169">
        <f aca="true" t="shared" si="14" ref="E134:F136">E135</f>
        <v>0</v>
      </c>
      <c r="F134" s="169">
        <f t="shared" si="14"/>
        <v>0</v>
      </c>
    </row>
    <row r="135" spans="1:6" ht="31.5" hidden="1">
      <c r="A135" s="56" t="s">
        <v>252</v>
      </c>
      <c r="B135" s="104" t="s">
        <v>644</v>
      </c>
      <c r="C135" s="104"/>
      <c r="D135" s="105"/>
      <c r="E135" s="169">
        <f t="shared" si="14"/>
        <v>0</v>
      </c>
      <c r="F135" s="169">
        <f t="shared" si="14"/>
        <v>0</v>
      </c>
    </row>
    <row r="136" spans="1:6" ht="31.5" hidden="1">
      <c r="A136" s="137" t="s">
        <v>767</v>
      </c>
      <c r="B136" s="104" t="s">
        <v>644</v>
      </c>
      <c r="C136" s="104">
        <v>240</v>
      </c>
      <c r="D136" s="105"/>
      <c r="E136" s="169">
        <f t="shared" si="14"/>
        <v>0</v>
      </c>
      <c r="F136" s="169">
        <f t="shared" si="14"/>
        <v>0</v>
      </c>
    </row>
    <row r="137" spans="1:6" ht="15.75" hidden="1">
      <c r="A137" s="56" t="s">
        <v>28</v>
      </c>
      <c r="B137" s="104" t="s">
        <v>644</v>
      </c>
      <c r="C137" s="104">
        <v>240</v>
      </c>
      <c r="D137" s="105" t="s">
        <v>18</v>
      </c>
      <c r="E137" s="169">
        <v>0</v>
      </c>
      <c r="F137" s="169">
        <v>0</v>
      </c>
    </row>
    <row r="138" spans="1:6" ht="31.5" hidden="1">
      <c r="A138" s="56" t="s">
        <v>254</v>
      </c>
      <c r="B138" s="104" t="s">
        <v>255</v>
      </c>
      <c r="C138" s="104"/>
      <c r="D138" s="105"/>
      <c r="E138" s="169">
        <f>E139</f>
        <v>0</v>
      </c>
      <c r="F138" s="169">
        <f>F139</f>
        <v>0</v>
      </c>
    </row>
    <row r="139" spans="1:6" ht="31.5" hidden="1">
      <c r="A139" s="50" t="s">
        <v>168</v>
      </c>
      <c r="B139" s="104" t="s">
        <v>255</v>
      </c>
      <c r="C139" s="104">
        <v>244</v>
      </c>
      <c r="D139" s="105"/>
      <c r="E139" s="169">
        <f>E140</f>
        <v>0</v>
      </c>
      <c r="F139" s="169">
        <f>F140</f>
        <v>0</v>
      </c>
    </row>
    <row r="140" spans="1:6" ht="15.75" hidden="1">
      <c r="A140" s="56" t="s">
        <v>28</v>
      </c>
      <c r="B140" s="104" t="s">
        <v>255</v>
      </c>
      <c r="C140" s="104">
        <v>244</v>
      </c>
      <c r="D140" s="105" t="s">
        <v>18</v>
      </c>
      <c r="E140" s="169">
        <v>0</v>
      </c>
      <c r="F140" s="169">
        <v>0</v>
      </c>
    </row>
    <row r="141" spans="1:6" ht="50.25" customHeight="1" hidden="1">
      <c r="A141" s="90" t="s">
        <v>390</v>
      </c>
      <c r="B141" s="102" t="s">
        <v>645</v>
      </c>
      <c r="C141" s="102"/>
      <c r="D141" s="103"/>
      <c r="E141" s="207">
        <f>E142+E145+E149+E155</f>
        <v>0</v>
      </c>
      <c r="F141" s="207">
        <f>F142+F145+F149+F155</f>
        <v>0</v>
      </c>
    </row>
    <row r="142" spans="1:6" ht="31.5" hidden="1">
      <c r="A142" s="56" t="s">
        <v>257</v>
      </c>
      <c r="B142" s="104" t="s">
        <v>258</v>
      </c>
      <c r="C142" s="104"/>
      <c r="D142" s="105"/>
      <c r="E142" s="169">
        <f>E143</f>
        <v>0</v>
      </c>
      <c r="F142" s="169">
        <f>F143</f>
        <v>0</v>
      </c>
    </row>
    <row r="143" spans="1:6" ht="31.5" hidden="1">
      <c r="A143" s="50" t="s">
        <v>168</v>
      </c>
      <c r="B143" s="104" t="s">
        <v>258</v>
      </c>
      <c r="C143" s="104">
        <v>244</v>
      </c>
      <c r="D143" s="105"/>
      <c r="E143" s="169">
        <f>E144</f>
        <v>0</v>
      </c>
      <c r="F143" s="169">
        <f>F144</f>
        <v>0</v>
      </c>
    </row>
    <row r="144" spans="1:6" ht="15.75" hidden="1">
      <c r="A144" s="50" t="s">
        <v>2</v>
      </c>
      <c r="B144" s="104" t="s">
        <v>258</v>
      </c>
      <c r="C144" s="104">
        <v>244</v>
      </c>
      <c r="D144" s="105" t="s">
        <v>30</v>
      </c>
      <c r="E144" s="169">
        <v>0</v>
      </c>
      <c r="F144" s="169">
        <v>0</v>
      </c>
    </row>
    <row r="145" spans="1:6" ht="15.75" hidden="1">
      <c r="A145" s="56" t="s">
        <v>259</v>
      </c>
      <c r="B145" s="104" t="s">
        <v>260</v>
      </c>
      <c r="C145" s="104"/>
      <c r="D145" s="105"/>
      <c r="E145" s="169">
        <f>E146</f>
        <v>0</v>
      </c>
      <c r="F145" s="169">
        <f>F146</f>
        <v>0</v>
      </c>
    </row>
    <row r="146" spans="1:6" ht="15.75" hidden="1">
      <c r="A146" s="2" t="s">
        <v>204</v>
      </c>
      <c r="B146" s="104" t="s">
        <v>260</v>
      </c>
      <c r="C146" s="104">
        <v>350</v>
      </c>
      <c r="D146" s="105"/>
      <c r="E146" s="169">
        <f>E147</f>
        <v>0</v>
      </c>
      <c r="F146" s="169">
        <f>F147</f>
        <v>0</v>
      </c>
    </row>
    <row r="147" spans="1:6" ht="15.75" hidden="1">
      <c r="A147" s="50" t="s">
        <v>2</v>
      </c>
      <c r="B147" s="104" t="s">
        <v>260</v>
      </c>
      <c r="C147" s="104">
        <v>350</v>
      </c>
      <c r="D147" s="105" t="s">
        <v>30</v>
      </c>
      <c r="E147" s="169">
        <v>0</v>
      </c>
      <c r="F147" s="169">
        <v>0</v>
      </c>
    </row>
    <row r="148" spans="1:6" ht="15.75" hidden="1">
      <c r="A148" s="2" t="s">
        <v>646</v>
      </c>
      <c r="B148" s="104" t="s">
        <v>647</v>
      </c>
      <c r="C148" s="104"/>
      <c r="D148" s="105"/>
      <c r="E148" s="169">
        <f>E149</f>
        <v>0</v>
      </c>
      <c r="F148" s="169">
        <f>F149</f>
        <v>0</v>
      </c>
    </row>
    <row r="149" spans="1:6" ht="15.75" hidden="1">
      <c r="A149" s="56" t="s">
        <v>261</v>
      </c>
      <c r="B149" s="104" t="s">
        <v>648</v>
      </c>
      <c r="C149" s="104"/>
      <c r="D149" s="105"/>
      <c r="E149" s="169">
        <f>E150+E152</f>
        <v>0</v>
      </c>
      <c r="F149" s="169">
        <f>F150+F152</f>
        <v>0</v>
      </c>
    </row>
    <row r="150" spans="1:6" ht="31.5" hidden="1">
      <c r="A150" s="137" t="s">
        <v>767</v>
      </c>
      <c r="B150" s="104" t="s">
        <v>648</v>
      </c>
      <c r="C150" s="104">
        <v>240</v>
      </c>
      <c r="D150" s="105"/>
      <c r="E150" s="169">
        <f>E151</f>
        <v>0</v>
      </c>
      <c r="F150" s="169">
        <f>F151</f>
        <v>0</v>
      </c>
    </row>
    <row r="151" spans="1:6" ht="15.75" hidden="1">
      <c r="A151" s="50" t="s">
        <v>2</v>
      </c>
      <c r="B151" s="104" t="s">
        <v>648</v>
      </c>
      <c r="C151" s="104">
        <v>240</v>
      </c>
      <c r="D151" s="105" t="s">
        <v>30</v>
      </c>
      <c r="E151" s="169">
        <v>0</v>
      </c>
      <c r="F151" s="169">
        <v>0</v>
      </c>
    </row>
    <row r="152" spans="1:6" ht="15.75" hidden="1">
      <c r="A152" s="2" t="s">
        <v>204</v>
      </c>
      <c r="B152" s="104" t="s">
        <v>648</v>
      </c>
      <c r="C152" s="104">
        <v>350</v>
      </c>
      <c r="D152" s="105"/>
      <c r="E152" s="169">
        <f>E153</f>
        <v>0</v>
      </c>
      <c r="F152" s="169">
        <f>F153</f>
        <v>0</v>
      </c>
    </row>
    <row r="153" spans="1:6" ht="15.75" hidden="1">
      <c r="A153" s="50" t="s">
        <v>2</v>
      </c>
      <c r="B153" s="104" t="s">
        <v>648</v>
      </c>
      <c r="C153" s="104">
        <v>350</v>
      </c>
      <c r="D153" s="105" t="s">
        <v>30</v>
      </c>
      <c r="E153" s="169">
        <v>0</v>
      </c>
      <c r="F153" s="169">
        <v>0</v>
      </c>
    </row>
    <row r="154" spans="1:6" ht="31.5" hidden="1">
      <c r="A154" s="2" t="s">
        <v>743</v>
      </c>
      <c r="B154" s="104" t="s">
        <v>742</v>
      </c>
      <c r="C154" s="104"/>
      <c r="D154" s="105"/>
      <c r="E154" s="169">
        <f aca="true" t="shared" si="15" ref="E154:F156">E155</f>
        <v>0</v>
      </c>
      <c r="F154" s="169">
        <f t="shared" si="15"/>
        <v>0</v>
      </c>
    </row>
    <row r="155" spans="1:6" ht="31.5" hidden="1">
      <c r="A155" s="56" t="s">
        <v>264</v>
      </c>
      <c r="B155" s="104" t="s">
        <v>744</v>
      </c>
      <c r="C155" s="104"/>
      <c r="D155" s="105"/>
      <c r="E155" s="169">
        <f t="shared" si="15"/>
        <v>0</v>
      </c>
      <c r="F155" s="169">
        <f t="shared" si="15"/>
        <v>0</v>
      </c>
    </row>
    <row r="156" spans="1:6" ht="31.5" hidden="1">
      <c r="A156" s="137" t="s">
        <v>767</v>
      </c>
      <c r="B156" s="104" t="s">
        <v>744</v>
      </c>
      <c r="C156" s="104">
        <v>240</v>
      </c>
      <c r="D156" s="105"/>
      <c r="E156" s="169">
        <f t="shared" si="15"/>
        <v>0</v>
      </c>
      <c r="F156" s="169">
        <f t="shared" si="15"/>
        <v>0</v>
      </c>
    </row>
    <row r="157" spans="1:6" ht="15.75" hidden="1">
      <c r="A157" s="50" t="s">
        <v>8</v>
      </c>
      <c r="B157" s="104" t="s">
        <v>744</v>
      </c>
      <c r="C157" s="104">
        <v>240</v>
      </c>
      <c r="D157" s="105" t="s">
        <v>363</v>
      </c>
      <c r="E157" s="169">
        <v>0</v>
      </c>
      <c r="F157" s="169">
        <v>0</v>
      </c>
    </row>
    <row r="158" spans="1:6" ht="29.25">
      <c r="A158" s="92" t="s">
        <v>437</v>
      </c>
      <c r="B158" s="116" t="s">
        <v>649</v>
      </c>
      <c r="C158" s="109"/>
      <c r="D158" s="101"/>
      <c r="E158" s="170">
        <f>E159+E189+E204+E219</f>
        <v>33004.2</v>
      </c>
      <c r="F158" s="170">
        <f>F159+F189+F204+F219</f>
        <v>34640.3</v>
      </c>
    </row>
    <row r="159" spans="1:6" ht="15.75">
      <c r="A159" s="69" t="s">
        <v>268</v>
      </c>
      <c r="B159" s="117" t="s">
        <v>650</v>
      </c>
      <c r="C159" s="110"/>
      <c r="D159" s="103"/>
      <c r="E159" s="209">
        <f>E161+E167+E173+E177+E183+E186</f>
        <v>29380.399999999998</v>
      </c>
      <c r="F159" s="209">
        <f>F161+F167+F173+F177+F183+F186</f>
        <v>30845.2</v>
      </c>
    </row>
    <row r="160" spans="1:6" ht="31.5">
      <c r="A160" s="2" t="s">
        <v>654</v>
      </c>
      <c r="B160" s="111" t="s">
        <v>651</v>
      </c>
      <c r="C160" s="110"/>
      <c r="D160" s="103"/>
      <c r="E160" s="209">
        <f>E161</f>
        <v>23683.199999999997</v>
      </c>
      <c r="F160" s="209">
        <f>F161</f>
        <v>24960.9</v>
      </c>
    </row>
    <row r="161" spans="1:6" ht="30">
      <c r="A161" s="61" t="s">
        <v>271</v>
      </c>
      <c r="B161" s="104" t="s">
        <v>652</v>
      </c>
      <c r="C161" s="111"/>
      <c r="D161" s="105"/>
      <c r="E161" s="60">
        <f>E162+E164</f>
        <v>23683.199999999997</v>
      </c>
      <c r="F161" s="60">
        <f>F162+F164</f>
        <v>24960.9</v>
      </c>
    </row>
    <row r="162" spans="1:6" ht="15.75">
      <c r="A162" s="73" t="s">
        <v>771</v>
      </c>
      <c r="B162" s="104" t="s">
        <v>652</v>
      </c>
      <c r="C162" s="75">
        <v>110</v>
      </c>
      <c r="D162" s="108"/>
      <c r="E162" s="60">
        <f>E163</f>
        <v>18085.8</v>
      </c>
      <c r="F162" s="60">
        <f>F163</f>
        <v>19171</v>
      </c>
    </row>
    <row r="163" spans="1:6" ht="15.75">
      <c r="A163" s="2" t="s">
        <v>7</v>
      </c>
      <c r="B163" s="104" t="s">
        <v>652</v>
      </c>
      <c r="C163" s="75">
        <v>110</v>
      </c>
      <c r="D163" s="108" t="s">
        <v>19</v>
      </c>
      <c r="E163" s="60">
        <v>18085.8</v>
      </c>
      <c r="F163" s="60">
        <v>19171</v>
      </c>
    </row>
    <row r="164" spans="1:6" ht="31.5">
      <c r="A164" s="50" t="s">
        <v>167</v>
      </c>
      <c r="B164" s="104" t="s">
        <v>652</v>
      </c>
      <c r="C164" s="75">
        <v>240</v>
      </c>
      <c r="D164" s="108"/>
      <c r="E164" s="60">
        <f>E165</f>
        <v>5597.4</v>
      </c>
      <c r="F164" s="60">
        <f>F165</f>
        <v>5789.9</v>
      </c>
    </row>
    <row r="165" spans="1:6" ht="15.75">
      <c r="A165" s="2" t="s">
        <v>7</v>
      </c>
      <c r="B165" s="104" t="s">
        <v>652</v>
      </c>
      <c r="C165" s="75">
        <v>240</v>
      </c>
      <c r="D165" s="108" t="s">
        <v>19</v>
      </c>
      <c r="E165" s="60">
        <v>5597.4</v>
      </c>
      <c r="F165" s="60">
        <v>5789.9</v>
      </c>
    </row>
    <row r="166" spans="1:6" ht="31.5">
      <c r="A166" s="2" t="s">
        <v>747</v>
      </c>
      <c r="B166" s="111" t="s">
        <v>748</v>
      </c>
      <c r="C166" s="75"/>
      <c r="D166" s="108"/>
      <c r="E166" s="60">
        <f>E167</f>
        <v>964</v>
      </c>
      <c r="F166" s="60">
        <f>F167</f>
        <v>984</v>
      </c>
    </row>
    <row r="167" spans="1:6" ht="47.25">
      <c r="A167" s="62" t="s">
        <v>273</v>
      </c>
      <c r="B167" s="111" t="s">
        <v>749</v>
      </c>
      <c r="C167" s="111"/>
      <c r="D167" s="105"/>
      <c r="E167" s="60">
        <f>E168+E170</f>
        <v>964</v>
      </c>
      <c r="F167" s="60">
        <f>F168+F170</f>
        <v>984</v>
      </c>
    </row>
    <row r="168" spans="1:6" ht="15.75">
      <c r="A168" s="73" t="s">
        <v>771</v>
      </c>
      <c r="B168" s="111" t="s">
        <v>749</v>
      </c>
      <c r="C168" s="75">
        <v>110</v>
      </c>
      <c r="D168" s="108"/>
      <c r="E168" s="60">
        <f>E169</f>
        <v>11</v>
      </c>
      <c r="F168" s="60">
        <f>F169</f>
        <v>12</v>
      </c>
    </row>
    <row r="169" spans="1:6" ht="15.75">
      <c r="A169" s="2" t="s">
        <v>7</v>
      </c>
      <c r="B169" s="111" t="s">
        <v>749</v>
      </c>
      <c r="C169" s="75">
        <v>110</v>
      </c>
      <c r="D169" s="108" t="s">
        <v>19</v>
      </c>
      <c r="E169" s="60">
        <v>11</v>
      </c>
      <c r="F169" s="60">
        <v>12</v>
      </c>
    </row>
    <row r="170" spans="1:6" ht="31.5">
      <c r="A170" s="137" t="s">
        <v>767</v>
      </c>
      <c r="B170" s="111" t="s">
        <v>749</v>
      </c>
      <c r="C170" s="75">
        <v>240</v>
      </c>
      <c r="D170" s="108"/>
      <c r="E170" s="60">
        <f>E171</f>
        <v>953</v>
      </c>
      <c r="F170" s="60">
        <f>F171</f>
        <v>972</v>
      </c>
    </row>
    <row r="171" spans="1:6" ht="15.75">
      <c r="A171" s="2" t="s">
        <v>7</v>
      </c>
      <c r="B171" s="111" t="s">
        <v>749</v>
      </c>
      <c r="C171" s="75">
        <v>240</v>
      </c>
      <c r="D171" s="108" t="s">
        <v>19</v>
      </c>
      <c r="E171" s="60">
        <v>953</v>
      </c>
      <c r="F171" s="60">
        <v>972</v>
      </c>
    </row>
    <row r="172" spans="1:6" ht="15.75">
      <c r="A172" s="2" t="s">
        <v>653</v>
      </c>
      <c r="B172" s="111" t="s">
        <v>656</v>
      </c>
      <c r="C172" s="75"/>
      <c r="D172" s="108"/>
      <c r="E172" s="60">
        <f aca="true" t="shared" si="16" ref="E172:F174">E173</f>
        <v>1135.2</v>
      </c>
      <c r="F172" s="60">
        <f t="shared" si="16"/>
        <v>1180.6</v>
      </c>
    </row>
    <row r="173" spans="1:6" ht="15.75">
      <c r="A173" s="62" t="s">
        <v>809</v>
      </c>
      <c r="B173" s="82" t="s">
        <v>657</v>
      </c>
      <c r="C173" s="111"/>
      <c r="D173" s="105"/>
      <c r="E173" s="60">
        <f t="shared" si="16"/>
        <v>1135.2</v>
      </c>
      <c r="F173" s="60">
        <f t="shared" si="16"/>
        <v>1180.6</v>
      </c>
    </row>
    <row r="174" spans="1:6" ht="31.5">
      <c r="A174" s="137" t="s">
        <v>767</v>
      </c>
      <c r="B174" s="82" t="s">
        <v>657</v>
      </c>
      <c r="C174" s="111">
        <v>240</v>
      </c>
      <c r="D174" s="105"/>
      <c r="E174" s="60">
        <f t="shared" si="16"/>
        <v>1135.2</v>
      </c>
      <c r="F174" s="60">
        <f t="shared" si="16"/>
        <v>1180.6</v>
      </c>
    </row>
    <row r="175" spans="1:6" ht="15.75">
      <c r="A175" s="2" t="s">
        <v>7</v>
      </c>
      <c r="B175" s="82" t="s">
        <v>657</v>
      </c>
      <c r="C175" s="75">
        <v>240</v>
      </c>
      <c r="D175" s="108" t="s">
        <v>19</v>
      </c>
      <c r="E175" s="60">
        <v>1135.2</v>
      </c>
      <c r="F175" s="60">
        <v>1180.6</v>
      </c>
    </row>
    <row r="176" spans="1:6" ht="15.75">
      <c r="A176" s="2" t="s">
        <v>658</v>
      </c>
      <c r="B176" s="111" t="s">
        <v>750</v>
      </c>
      <c r="C176" s="75"/>
      <c r="D176" s="108"/>
      <c r="E176" s="60"/>
      <c r="F176" s="60"/>
    </row>
    <row r="177" spans="1:6" ht="15.75">
      <c r="A177" s="62" t="s">
        <v>803</v>
      </c>
      <c r="B177" s="82" t="s">
        <v>659</v>
      </c>
      <c r="C177" s="111"/>
      <c r="D177" s="105"/>
      <c r="E177" s="60">
        <f>E178+E180</f>
        <v>1141.5</v>
      </c>
      <c r="F177" s="60">
        <f>F178+F180</f>
        <v>1189</v>
      </c>
    </row>
    <row r="178" spans="1:6" ht="31.5">
      <c r="A178" s="137" t="s">
        <v>767</v>
      </c>
      <c r="B178" s="82" t="s">
        <v>659</v>
      </c>
      <c r="C178" s="111">
        <v>240</v>
      </c>
      <c r="D178" s="105"/>
      <c r="E178" s="60">
        <f>E179</f>
        <v>1119.5</v>
      </c>
      <c r="F178" s="60">
        <f>F179</f>
        <v>1166</v>
      </c>
    </row>
    <row r="179" spans="1:6" ht="15.75">
      <c r="A179" s="2" t="s">
        <v>7</v>
      </c>
      <c r="B179" s="82" t="s">
        <v>659</v>
      </c>
      <c r="C179" s="75">
        <v>240</v>
      </c>
      <c r="D179" s="108" t="s">
        <v>19</v>
      </c>
      <c r="E179" s="60">
        <v>1119.5</v>
      </c>
      <c r="F179" s="60">
        <v>1166</v>
      </c>
    </row>
    <row r="180" spans="1:6" ht="15.75">
      <c r="A180" s="50" t="s">
        <v>169</v>
      </c>
      <c r="B180" s="82" t="s">
        <v>659</v>
      </c>
      <c r="C180" s="111">
        <v>850</v>
      </c>
      <c r="D180" s="105"/>
      <c r="E180" s="60">
        <f>E181</f>
        <v>22</v>
      </c>
      <c r="F180" s="60">
        <f>F181</f>
        <v>23</v>
      </c>
    </row>
    <row r="181" spans="1:6" ht="15.75">
      <c r="A181" s="2" t="s">
        <v>7</v>
      </c>
      <c r="B181" s="82" t="s">
        <v>659</v>
      </c>
      <c r="C181" s="75">
        <v>850</v>
      </c>
      <c r="D181" s="108" t="s">
        <v>19</v>
      </c>
      <c r="E181" s="60">
        <v>22</v>
      </c>
      <c r="F181" s="60">
        <v>23</v>
      </c>
    </row>
    <row r="182" spans="1:6" ht="15.75">
      <c r="A182" s="2" t="s">
        <v>751</v>
      </c>
      <c r="B182" s="111" t="s">
        <v>752</v>
      </c>
      <c r="C182" s="75"/>
      <c r="D182" s="108"/>
      <c r="E182" s="60">
        <f aca="true" t="shared" si="17" ref="E182:F184">E183</f>
        <v>2456.5</v>
      </c>
      <c r="F182" s="60">
        <f t="shared" si="17"/>
        <v>2530.7</v>
      </c>
    </row>
    <row r="183" spans="1:6" ht="47.25">
      <c r="A183" s="62" t="s">
        <v>279</v>
      </c>
      <c r="B183" s="111" t="s">
        <v>753</v>
      </c>
      <c r="C183" s="111"/>
      <c r="D183" s="105"/>
      <c r="E183" s="60">
        <f t="shared" si="17"/>
        <v>2456.5</v>
      </c>
      <c r="F183" s="60">
        <f t="shared" si="17"/>
        <v>2530.7</v>
      </c>
    </row>
    <row r="184" spans="1:6" ht="31.5">
      <c r="A184" s="137" t="s">
        <v>767</v>
      </c>
      <c r="B184" s="111" t="s">
        <v>753</v>
      </c>
      <c r="C184" s="111">
        <v>240</v>
      </c>
      <c r="D184" s="105"/>
      <c r="E184" s="60">
        <f t="shared" si="17"/>
        <v>2456.5</v>
      </c>
      <c r="F184" s="60">
        <f t="shared" si="17"/>
        <v>2530.7</v>
      </c>
    </row>
    <row r="185" spans="1:6" ht="15.75">
      <c r="A185" s="2" t="s">
        <v>7</v>
      </c>
      <c r="B185" s="111" t="s">
        <v>753</v>
      </c>
      <c r="C185" s="75">
        <v>240</v>
      </c>
      <c r="D185" s="108" t="s">
        <v>19</v>
      </c>
      <c r="E185" s="60">
        <v>2456.5</v>
      </c>
      <c r="F185" s="60">
        <v>2530.7</v>
      </c>
    </row>
    <row r="186" spans="1:6" ht="15.75" hidden="1">
      <c r="A186" s="11" t="s">
        <v>394</v>
      </c>
      <c r="B186" s="118" t="s">
        <v>282</v>
      </c>
      <c r="C186" s="111"/>
      <c r="D186" s="105"/>
      <c r="E186" s="60">
        <f>E187</f>
        <v>0</v>
      </c>
      <c r="F186" s="60">
        <f>F187</f>
        <v>0</v>
      </c>
    </row>
    <row r="187" spans="1:6" ht="31.5" hidden="1">
      <c r="A187" s="2" t="s">
        <v>186</v>
      </c>
      <c r="B187" s="118" t="s">
        <v>282</v>
      </c>
      <c r="C187" s="111">
        <v>243</v>
      </c>
      <c r="D187" s="105"/>
      <c r="E187" s="60">
        <f>E188</f>
        <v>0</v>
      </c>
      <c r="F187" s="60">
        <f>F188</f>
        <v>0</v>
      </c>
    </row>
    <row r="188" spans="1:6" ht="15.75" hidden="1">
      <c r="A188" s="2" t="s">
        <v>7</v>
      </c>
      <c r="B188" s="118" t="s">
        <v>282</v>
      </c>
      <c r="C188" s="75">
        <v>243</v>
      </c>
      <c r="D188" s="108" t="s">
        <v>19</v>
      </c>
      <c r="E188" s="60">
        <v>0</v>
      </c>
      <c r="F188" s="60">
        <v>0</v>
      </c>
    </row>
    <row r="189" spans="1:6" ht="48" customHeight="1">
      <c r="A189" s="90" t="s">
        <v>283</v>
      </c>
      <c r="B189" s="102" t="s">
        <v>662</v>
      </c>
      <c r="C189" s="102"/>
      <c r="D189" s="103"/>
      <c r="E189" s="209">
        <f>E191+E197+E201</f>
        <v>232.9</v>
      </c>
      <c r="F189" s="209">
        <f>F191+F197+F201</f>
        <v>242.7</v>
      </c>
    </row>
    <row r="190" spans="1:6" ht="34.5" customHeight="1">
      <c r="A190" s="2" t="s">
        <v>663</v>
      </c>
      <c r="B190" s="104" t="s">
        <v>664</v>
      </c>
      <c r="C190" s="102"/>
      <c r="D190" s="103"/>
      <c r="E190" s="60">
        <f>E191</f>
        <v>38</v>
      </c>
      <c r="F190" s="60">
        <f>F191</f>
        <v>42.6</v>
      </c>
    </row>
    <row r="191" spans="1:6" ht="15.75">
      <c r="A191" s="56" t="s">
        <v>285</v>
      </c>
      <c r="B191" s="104" t="s">
        <v>665</v>
      </c>
      <c r="C191" s="104"/>
      <c r="D191" s="105"/>
      <c r="E191" s="60">
        <f>E192+E194</f>
        <v>38</v>
      </c>
      <c r="F191" s="60">
        <f>F192+F194</f>
        <v>42.6</v>
      </c>
    </row>
    <row r="192" spans="1:6" ht="15.75">
      <c r="A192" s="73" t="s">
        <v>771</v>
      </c>
      <c r="B192" s="104" t="s">
        <v>665</v>
      </c>
      <c r="C192" s="104">
        <v>110</v>
      </c>
      <c r="D192" s="105"/>
      <c r="E192" s="60">
        <f>E193</f>
        <v>5</v>
      </c>
      <c r="F192" s="60">
        <f>F193</f>
        <v>5</v>
      </c>
    </row>
    <row r="193" spans="1:6" ht="15.75">
      <c r="A193" s="2" t="s">
        <v>7</v>
      </c>
      <c r="B193" s="104" t="s">
        <v>665</v>
      </c>
      <c r="C193" s="104">
        <v>110</v>
      </c>
      <c r="D193" s="108" t="s">
        <v>19</v>
      </c>
      <c r="E193" s="60">
        <v>5</v>
      </c>
      <c r="F193" s="60">
        <v>5</v>
      </c>
    </row>
    <row r="194" spans="1:6" ht="31.5">
      <c r="A194" s="137" t="s">
        <v>767</v>
      </c>
      <c r="B194" s="104" t="s">
        <v>665</v>
      </c>
      <c r="C194" s="104">
        <v>240</v>
      </c>
      <c r="D194" s="105"/>
      <c r="E194" s="60">
        <f>E195</f>
        <v>33</v>
      </c>
      <c r="F194" s="60">
        <f>F195</f>
        <v>37.6</v>
      </c>
    </row>
    <row r="195" spans="1:6" ht="15.75">
      <c r="A195" s="2" t="s">
        <v>7</v>
      </c>
      <c r="B195" s="104" t="s">
        <v>665</v>
      </c>
      <c r="C195" s="104">
        <v>240</v>
      </c>
      <c r="D195" s="108" t="s">
        <v>19</v>
      </c>
      <c r="E195" s="60">
        <v>33</v>
      </c>
      <c r="F195" s="60">
        <v>37.6</v>
      </c>
    </row>
    <row r="196" spans="1:6" ht="31.5">
      <c r="A196" s="2" t="s">
        <v>666</v>
      </c>
      <c r="B196" s="104" t="s">
        <v>667</v>
      </c>
      <c r="C196" s="75"/>
      <c r="D196" s="108"/>
      <c r="E196" s="60">
        <f aca="true" t="shared" si="18" ref="E196:F198">E197</f>
        <v>99</v>
      </c>
      <c r="F196" s="60">
        <f t="shared" si="18"/>
        <v>100</v>
      </c>
    </row>
    <row r="197" spans="1:6" ht="15.75">
      <c r="A197" s="56" t="s">
        <v>287</v>
      </c>
      <c r="B197" s="104" t="s">
        <v>668</v>
      </c>
      <c r="C197" s="104"/>
      <c r="D197" s="105"/>
      <c r="E197" s="60">
        <f t="shared" si="18"/>
        <v>99</v>
      </c>
      <c r="F197" s="60">
        <f t="shared" si="18"/>
        <v>100</v>
      </c>
    </row>
    <row r="198" spans="1:6" ht="31.5">
      <c r="A198" s="137" t="s">
        <v>767</v>
      </c>
      <c r="B198" s="104" t="s">
        <v>668</v>
      </c>
      <c r="C198" s="111">
        <v>240</v>
      </c>
      <c r="D198" s="105"/>
      <c r="E198" s="60">
        <f t="shared" si="18"/>
        <v>99</v>
      </c>
      <c r="F198" s="60">
        <f t="shared" si="18"/>
        <v>100</v>
      </c>
    </row>
    <row r="199" spans="1:6" ht="15.75">
      <c r="A199" s="2" t="s">
        <v>7</v>
      </c>
      <c r="B199" s="104" t="s">
        <v>668</v>
      </c>
      <c r="C199" s="75">
        <v>240</v>
      </c>
      <c r="D199" s="108" t="s">
        <v>19</v>
      </c>
      <c r="E199" s="60">
        <v>99</v>
      </c>
      <c r="F199" s="60">
        <v>100</v>
      </c>
    </row>
    <row r="200" spans="1:6" ht="15.75">
      <c r="A200" s="2" t="s">
        <v>658</v>
      </c>
      <c r="B200" s="104" t="s">
        <v>669</v>
      </c>
      <c r="C200" s="75"/>
      <c r="D200" s="108"/>
      <c r="E200" s="60">
        <f aca="true" t="shared" si="19" ref="E200:F202">E201</f>
        <v>95.9</v>
      </c>
      <c r="F200" s="60">
        <f t="shared" si="19"/>
        <v>100.1</v>
      </c>
    </row>
    <row r="201" spans="1:6" ht="15.75">
      <c r="A201" s="49" t="s">
        <v>197</v>
      </c>
      <c r="B201" s="104" t="s">
        <v>670</v>
      </c>
      <c r="C201" s="104"/>
      <c r="D201" s="105"/>
      <c r="E201" s="60">
        <f t="shared" si="19"/>
        <v>95.9</v>
      </c>
      <c r="F201" s="60">
        <f t="shared" si="19"/>
        <v>100.1</v>
      </c>
    </row>
    <row r="202" spans="1:6" ht="31.5">
      <c r="A202" s="137" t="s">
        <v>767</v>
      </c>
      <c r="B202" s="104" t="s">
        <v>670</v>
      </c>
      <c r="C202" s="104">
        <v>240</v>
      </c>
      <c r="D202" s="105"/>
      <c r="E202" s="60">
        <f t="shared" si="19"/>
        <v>95.9</v>
      </c>
      <c r="F202" s="60">
        <f t="shared" si="19"/>
        <v>100.1</v>
      </c>
    </row>
    <row r="203" spans="1:6" ht="15.75">
      <c r="A203" s="2" t="s">
        <v>7</v>
      </c>
      <c r="B203" s="104" t="s">
        <v>670</v>
      </c>
      <c r="C203" s="104">
        <v>240</v>
      </c>
      <c r="D203" s="108" t="s">
        <v>19</v>
      </c>
      <c r="E203" s="60">
        <v>95.9</v>
      </c>
      <c r="F203" s="60">
        <v>100.1</v>
      </c>
    </row>
    <row r="204" spans="1:6" ht="47.25">
      <c r="A204" s="90" t="s">
        <v>290</v>
      </c>
      <c r="B204" s="102" t="s">
        <v>673</v>
      </c>
      <c r="C204" s="102"/>
      <c r="D204" s="103"/>
      <c r="E204" s="209">
        <f>E206+E212+E216</f>
        <v>355.9</v>
      </c>
      <c r="F204" s="209">
        <f>F206+F212+F216</f>
        <v>382.4</v>
      </c>
    </row>
    <row r="205" spans="1:6" ht="15.75">
      <c r="A205" s="2" t="s">
        <v>672</v>
      </c>
      <c r="B205" s="104" t="s">
        <v>674</v>
      </c>
      <c r="C205" s="102"/>
      <c r="D205" s="103"/>
      <c r="E205" s="209"/>
      <c r="F205" s="209"/>
    </row>
    <row r="206" spans="1:6" ht="15.75">
      <c r="A206" s="49" t="s">
        <v>292</v>
      </c>
      <c r="B206" s="104" t="s">
        <v>675</v>
      </c>
      <c r="C206" s="104"/>
      <c r="D206" s="105"/>
      <c r="E206" s="60">
        <f>E207+E209</f>
        <v>148.2</v>
      </c>
      <c r="F206" s="60">
        <f>F207+F209</f>
        <v>169</v>
      </c>
    </row>
    <row r="207" spans="1:6" ht="15.75">
      <c r="A207" s="73" t="s">
        <v>771</v>
      </c>
      <c r="B207" s="104" t="s">
        <v>675</v>
      </c>
      <c r="C207" s="104">
        <v>110</v>
      </c>
      <c r="D207" s="105"/>
      <c r="E207" s="60">
        <f>E208</f>
        <v>12</v>
      </c>
      <c r="F207" s="60">
        <f>F208</f>
        <v>14</v>
      </c>
    </row>
    <row r="208" spans="1:6" ht="15.75">
      <c r="A208" s="2" t="s">
        <v>7</v>
      </c>
      <c r="B208" s="104" t="s">
        <v>675</v>
      </c>
      <c r="C208" s="104">
        <v>110</v>
      </c>
      <c r="D208" s="105" t="s">
        <v>19</v>
      </c>
      <c r="E208" s="60">
        <v>12</v>
      </c>
      <c r="F208" s="60">
        <v>14</v>
      </c>
    </row>
    <row r="209" spans="1:6" ht="31.5">
      <c r="A209" s="137" t="s">
        <v>767</v>
      </c>
      <c r="B209" s="104" t="s">
        <v>675</v>
      </c>
      <c r="C209" s="104">
        <v>240</v>
      </c>
      <c r="D209" s="105"/>
      <c r="E209" s="60">
        <f>E210</f>
        <v>136.2</v>
      </c>
      <c r="F209" s="60">
        <f>F210</f>
        <v>155</v>
      </c>
    </row>
    <row r="210" spans="1:6" ht="15.75">
      <c r="A210" s="2" t="s">
        <v>7</v>
      </c>
      <c r="B210" s="104" t="s">
        <v>675</v>
      </c>
      <c r="C210" s="104">
        <v>240</v>
      </c>
      <c r="D210" s="105" t="s">
        <v>19</v>
      </c>
      <c r="E210" s="60">
        <v>136.2</v>
      </c>
      <c r="F210" s="60">
        <v>155</v>
      </c>
    </row>
    <row r="211" spans="1:6" ht="31.5">
      <c r="A211" s="2" t="s">
        <v>671</v>
      </c>
      <c r="B211" s="104" t="s">
        <v>676</v>
      </c>
      <c r="C211" s="104"/>
      <c r="D211" s="105"/>
      <c r="E211" s="60">
        <f aca="true" t="shared" si="20" ref="E211:F213">E212</f>
        <v>81.8</v>
      </c>
      <c r="F211" s="60">
        <f t="shared" si="20"/>
        <v>97</v>
      </c>
    </row>
    <row r="212" spans="1:6" ht="15.75">
      <c r="A212" s="49" t="s">
        <v>294</v>
      </c>
      <c r="B212" s="104" t="s">
        <v>677</v>
      </c>
      <c r="C212" s="104"/>
      <c r="D212" s="105"/>
      <c r="E212" s="60">
        <f t="shared" si="20"/>
        <v>81.8</v>
      </c>
      <c r="F212" s="60">
        <f t="shared" si="20"/>
        <v>97</v>
      </c>
    </row>
    <row r="213" spans="1:6" ht="31.5">
      <c r="A213" s="137" t="s">
        <v>767</v>
      </c>
      <c r="B213" s="104" t="s">
        <v>677</v>
      </c>
      <c r="C213" s="104">
        <v>240</v>
      </c>
      <c r="D213" s="105"/>
      <c r="E213" s="60">
        <f t="shared" si="20"/>
        <v>81.8</v>
      </c>
      <c r="F213" s="60">
        <f t="shared" si="20"/>
        <v>97</v>
      </c>
    </row>
    <row r="214" spans="1:6" ht="15.75">
      <c r="A214" s="49" t="s">
        <v>7</v>
      </c>
      <c r="B214" s="104" t="s">
        <v>677</v>
      </c>
      <c r="C214" s="104">
        <v>240</v>
      </c>
      <c r="D214" s="105" t="s">
        <v>19</v>
      </c>
      <c r="E214" s="60">
        <v>81.8</v>
      </c>
      <c r="F214" s="60">
        <v>97</v>
      </c>
    </row>
    <row r="215" spans="1:6" ht="15.75">
      <c r="A215" s="2" t="s">
        <v>658</v>
      </c>
      <c r="B215" s="104" t="s">
        <v>678</v>
      </c>
      <c r="C215" s="104"/>
      <c r="D215" s="105"/>
      <c r="E215" s="60">
        <f aca="true" t="shared" si="21" ref="E215:F217">E216</f>
        <v>125.9</v>
      </c>
      <c r="F215" s="60">
        <f t="shared" si="21"/>
        <v>116.4</v>
      </c>
    </row>
    <row r="216" spans="1:6" ht="15.75">
      <c r="A216" s="56" t="s">
        <v>803</v>
      </c>
      <c r="B216" s="104" t="s">
        <v>679</v>
      </c>
      <c r="C216" s="104"/>
      <c r="D216" s="105"/>
      <c r="E216" s="60">
        <f t="shared" si="21"/>
        <v>125.9</v>
      </c>
      <c r="F216" s="60">
        <f t="shared" si="21"/>
        <v>116.4</v>
      </c>
    </row>
    <row r="217" spans="1:6" ht="31.5">
      <c r="A217" s="50" t="s">
        <v>167</v>
      </c>
      <c r="B217" s="104" t="s">
        <v>679</v>
      </c>
      <c r="C217" s="104">
        <v>240</v>
      </c>
      <c r="D217" s="105"/>
      <c r="E217" s="60">
        <f t="shared" si="21"/>
        <v>125.9</v>
      </c>
      <c r="F217" s="60">
        <f t="shared" si="21"/>
        <v>116.4</v>
      </c>
    </row>
    <row r="218" spans="1:6" ht="15.75">
      <c r="A218" s="2" t="s">
        <v>7</v>
      </c>
      <c r="B218" s="104" t="s">
        <v>679</v>
      </c>
      <c r="C218" s="104">
        <v>240</v>
      </c>
      <c r="D218" s="105" t="s">
        <v>19</v>
      </c>
      <c r="E218" s="60">
        <v>125.9</v>
      </c>
      <c r="F218" s="60">
        <v>116.4</v>
      </c>
    </row>
    <row r="219" spans="1:6" ht="47.25">
      <c r="A219" s="90" t="s">
        <v>832</v>
      </c>
      <c r="B219" s="102" t="s">
        <v>833</v>
      </c>
      <c r="C219" s="104"/>
      <c r="D219" s="105"/>
      <c r="E219" s="209">
        <f>E220+E224+E228</f>
        <v>3035</v>
      </c>
      <c r="F219" s="209">
        <f>F220+F224+F228</f>
        <v>3170</v>
      </c>
    </row>
    <row r="220" spans="1:6" ht="31.5">
      <c r="A220" s="2" t="s">
        <v>852</v>
      </c>
      <c r="B220" s="104" t="s">
        <v>857</v>
      </c>
      <c r="C220" s="104"/>
      <c r="D220" s="105"/>
      <c r="E220" s="60">
        <f aca="true" t="shared" si="22" ref="E220:F222">E221</f>
        <v>2800</v>
      </c>
      <c r="F220" s="60">
        <f t="shared" si="22"/>
        <v>2900</v>
      </c>
    </row>
    <row r="221" spans="1:6" ht="15.75">
      <c r="A221" s="2" t="s">
        <v>853</v>
      </c>
      <c r="B221" s="104" t="s">
        <v>854</v>
      </c>
      <c r="C221" s="104"/>
      <c r="D221" s="105"/>
      <c r="E221" s="60">
        <f t="shared" si="22"/>
        <v>2800</v>
      </c>
      <c r="F221" s="60">
        <f t="shared" si="22"/>
        <v>2900</v>
      </c>
    </row>
    <row r="222" spans="1:6" ht="31.5">
      <c r="A222" s="137" t="s">
        <v>767</v>
      </c>
      <c r="B222" s="104" t="s">
        <v>854</v>
      </c>
      <c r="C222" s="104">
        <v>240</v>
      </c>
      <c r="D222" s="105"/>
      <c r="E222" s="60">
        <f t="shared" si="22"/>
        <v>2800</v>
      </c>
      <c r="F222" s="60">
        <f t="shared" si="22"/>
        <v>2900</v>
      </c>
    </row>
    <row r="223" spans="1:6" ht="15.75">
      <c r="A223" s="2" t="s">
        <v>7</v>
      </c>
      <c r="B223" s="104" t="s">
        <v>854</v>
      </c>
      <c r="C223" s="104">
        <v>240</v>
      </c>
      <c r="D223" s="105" t="s">
        <v>19</v>
      </c>
      <c r="E223" s="60">
        <v>2800</v>
      </c>
      <c r="F223" s="60">
        <v>2900</v>
      </c>
    </row>
    <row r="224" spans="1:6" ht="15.75">
      <c r="A224" s="2" t="s">
        <v>855</v>
      </c>
      <c r="B224" s="104" t="s">
        <v>858</v>
      </c>
      <c r="C224" s="104"/>
      <c r="D224" s="105"/>
      <c r="E224" s="60">
        <f aca="true" t="shared" si="23" ref="E224:F226">E225</f>
        <v>100</v>
      </c>
      <c r="F224" s="60">
        <f t="shared" si="23"/>
        <v>120</v>
      </c>
    </row>
    <row r="225" spans="1:6" ht="15.75">
      <c r="A225" s="2" t="s">
        <v>856</v>
      </c>
      <c r="B225" s="104" t="s">
        <v>859</v>
      </c>
      <c r="C225" s="104"/>
      <c r="D225" s="105"/>
      <c r="E225" s="60">
        <f t="shared" si="23"/>
        <v>100</v>
      </c>
      <c r="F225" s="60">
        <f t="shared" si="23"/>
        <v>120</v>
      </c>
    </row>
    <row r="226" spans="1:6" ht="31.5">
      <c r="A226" s="137" t="s">
        <v>767</v>
      </c>
      <c r="B226" s="104" t="s">
        <v>859</v>
      </c>
      <c r="C226" s="104">
        <v>240</v>
      </c>
      <c r="D226" s="105"/>
      <c r="E226" s="60">
        <f t="shared" si="23"/>
        <v>100</v>
      </c>
      <c r="F226" s="60">
        <f t="shared" si="23"/>
        <v>120</v>
      </c>
    </row>
    <row r="227" spans="1:6" ht="15.75">
      <c r="A227" s="2" t="s">
        <v>7</v>
      </c>
      <c r="B227" s="104" t="s">
        <v>859</v>
      </c>
      <c r="C227" s="104">
        <v>240</v>
      </c>
      <c r="D227" s="105" t="s">
        <v>19</v>
      </c>
      <c r="E227" s="60">
        <v>100</v>
      </c>
      <c r="F227" s="60">
        <v>120</v>
      </c>
    </row>
    <row r="228" spans="1:6" ht="15.75">
      <c r="A228" s="2" t="s">
        <v>863</v>
      </c>
      <c r="B228" s="104" t="s">
        <v>860</v>
      </c>
      <c r="C228" s="104"/>
      <c r="D228" s="105"/>
      <c r="E228" s="60">
        <f aca="true" t="shared" si="24" ref="E228:F230">E229</f>
        <v>135</v>
      </c>
      <c r="F228" s="60">
        <f t="shared" si="24"/>
        <v>150</v>
      </c>
    </row>
    <row r="229" spans="1:6" ht="15.75">
      <c r="A229" s="2" t="s">
        <v>862</v>
      </c>
      <c r="B229" s="104" t="s">
        <v>861</v>
      </c>
      <c r="C229" s="104"/>
      <c r="D229" s="105"/>
      <c r="E229" s="60">
        <f t="shared" si="24"/>
        <v>135</v>
      </c>
      <c r="F229" s="60">
        <f t="shared" si="24"/>
        <v>150</v>
      </c>
    </row>
    <row r="230" spans="1:6" ht="31.5">
      <c r="A230" s="137" t="s">
        <v>767</v>
      </c>
      <c r="B230" s="104" t="s">
        <v>861</v>
      </c>
      <c r="C230" s="104">
        <v>240</v>
      </c>
      <c r="D230" s="105"/>
      <c r="E230" s="60">
        <f t="shared" si="24"/>
        <v>135</v>
      </c>
      <c r="F230" s="60">
        <f t="shared" si="24"/>
        <v>150</v>
      </c>
    </row>
    <row r="231" spans="1:6" ht="15.75">
      <c r="A231" s="2" t="s">
        <v>7</v>
      </c>
      <c r="B231" s="104" t="s">
        <v>861</v>
      </c>
      <c r="C231" s="104">
        <v>240</v>
      </c>
      <c r="D231" s="105" t="s">
        <v>19</v>
      </c>
      <c r="E231" s="60">
        <v>135</v>
      </c>
      <c r="F231" s="60">
        <v>150</v>
      </c>
    </row>
    <row r="232" spans="1:6" ht="63">
      <c r="A232" s="93" t="s">
        <v>430</v>
      </c>
      <c r="B232" s="100" t="s">
        <v>681</v>
      </c>
      <c r="C232" s="100"/>
      <c r="D232" s="101"/>
      <c r="E232" s="170">
        <f>E234+E240+E244+E248</f>
        <v>1209</v>
      </c>
      <c r="F232" s="170">
        <f>F234+F240+F244+F248</f>
        <v>1309</v>
      </c>
    </row>
    <row r="233" spans="1:6" ht="31.5">
      <c r="A233" s="2" t="s">
        <v>683</v>
      </c>
      <c r="B233" s="104" t="s">
        <v>680</v>
      </c>
      <c r="C233" s="100"/>
      <c r="D233" s="101"/>
      <c r="E233" s="60">
        <f>E234</f>
        <v>376</v>
      </c>
      <c r="F233" s="60">
        <f>F234</f>
        <v>456</v>
      </c>
    </row>
    <row r="234" spans="1:6" ht="16.5" customHeight="1">
      <c r="A234" s="71" t="s">
        <v>299</v>
      </c>
      <c r="B234" s="104" t="s">
        <v>682</v>
      </c>
      <c r="C234" s="104"/>
      <c r="D234" s="105"/>
      <c r="E234" s="60">
        <f>E235+E237</f>
        <v>376</v>
      </c>
      <c r="F234" s="60">
        <f>F235+F237</f>
        <v>456</v>
      </c>
    </row>
    <row r="235" spans="1:6" ht="31.5">
      <c r="A235" s="137" t="s">
        <v>767</v>
      </c>
      <c r="B235" s="104" t="s">
        <v>682</v>
      </c>
      <c r="C235" s="104">
        <v>240</v>
      </c>
      <c r="D235" s="105"/>
      <c r="E235" s="60">
        <f>E236</f>
        <v>226</v>
      </c>
      <c r="F235" s="60">
        <f>F236</f>
        <v>256</v>
      </c>
    </row>
    <row r="236" spans="1:6" ht="31.5">
      <c r="A236" s="73" t="s">
        <v>26</v>
      </c>
      <c r="B236" s="104" t="s">
        <v>682</v>
      </c>
      <c r="C236" s="104">
        <v>240</v>
      </c>
      <c r="D236" s="105" t="s">
        <v>12</v>
      </c>
      <c r="E236" s="60">
        <v>226</v>
      </c>
      <c r="F236" s="60">
        <v>256</v>
      </c>
    </row>
    <row r="237" spans="1:6" ht="31.5">
      <c r="A237" s="137" t="s">
        <v>767</v>
      </c>
      <c r="B237" s="104" t="s">
        <v>682</v>
      </c>
      <c r="C237" s="104">
        <v>240</v>
      </c>
      <c r="D237" s="105"/>
      <c r="E237" s="60">
        <f>E238</f>
        <v>150</v>
      </c>
      <c r="F237" s="60">
        <f>F238</f>
        <v>200</v>
      </c>
    </row>
    <row r="238" spans="1:6" ht="15.75">
      <c r="A238" s="50" t="s">
        <v>2</v>
      </c>
      <c r="B238" s="104" t="s">
        <v>682</v>
      </c>
      <c r="C238" s="104">
        <v>240</v>
      </c>
      <c r="D238" s="105" t="s">
        <v>30</v>
      </c>
      <c r="E238" s="60">
        <v>150</v>
      </c>
      <c r="F238" s="60">
        <v>200</v>
      </c>
    </row>
    <row r="239" spans="1:6" ht="15.75">
      <c r="A239" s="2" t="s">
        <v>685</v>
      </c>
      <c r="B239" s="104" t="s">
        <v>684</v>
      </c>
      <c r="C239" s="104"/>
      <c r="D239" s="105"/>
      <c r="E239" s="60">
        <f aca="true" t="shared" si="25" ref="E239:F241">E240</f>
        <v>628</v>
      </c>
      <c r="F239" s="60">
        <f t="shared" si="25"/>
        <v>633</v>
      </c>
    </row>
    <row r="240" spans="1:6" ht="15.75">
      <c r="A240" s="71" t="s">
        <v>301</v>
      </c>
      <c r="B240" s="104" t="s">
        <v>686</v>
      </c>
      <c r="C240" s="104"/>
      <c r="D240" s="105"/>
      <c r="E240" s="60">
        <f t="shared" si="25"/>
        <v>628</v>
      </c>
      <c r="F240" s="60">
        <f t="shared" si="25"/>
        <v>633</v>
      </c>
    </row>
    <row r="241" spans="1:6" ht="31.5">
      <c r="A241" s="137" t="s">
        <v>767</v>
      </c>
      <c r="B241" s="104" t="s">
        <v>686</v>
      </c>
      <c r="C241" s="104">
        <v>240</v>
      </c>
      <c r="D241" s="105"/>
      <c r="E241" s="60">
        <f t="shared" si="25"/>
        <v>628</v>
      </c>
      <c r="F241" s="60">
        <f t="shared" si="25"/>
        <v>633</v>
      </c>
    </row>
    <row r="242" spans="1:6" ht="31.5">
      <c r="A242" s="73" t="s">
        <v>26</v>
      </c>
      <c r="B242" s="104" t="s">
        <v>686</v>
      </c>
      <c r="C242" s="104">
        <v>240</v>
      </c>
      <c r="D242" s="105" t="s">
        <v>12</v>
      </c>
      <c r="E242" s="60">
        <v>628</v>
      </c>
      <c r="F242" s="60">
        <v>633</v>
      </c>
    </row>
    <row r="243" spans="1:6" ht="15.75" hidden="1">
      <c r="A243" s="2" t="s">
        <v>687</v>
      </c>
      <c r="B243" s="104" t="s">
        <v>689</v>
      </c>
      <c r="C243" s="104"/>
      <c r="D243" s="105"/>
      <c r="E243" s="60">
        <f aca="true" t="shared" si="26" ref="E243:F245">E244</f>
        <v>0</v>
      </c>
      <c r="F243" s="60">
        <f t="shared" si="26"/>
        <v>0</v>
      </c>
    </row>
    <row r="244" spans="1:6" ht="15.75" hidden="1">
      <c r="A244" s="71" t="s">
        <v>303</v>
      </c>
      <c r="B244" s="104" t="s">
        <v>691</v>
      </c>
      <c r="C244" s="104"/>
      <c r="D244" s="105"/>
      <c r="E244" s="60">
        <f t="shared" si="26"/>
        <v>0</v>
      </c>
      <c r="F244" s="60">
        <f t="shared" si="26"/>
        <v>0</v>
      </c>
    </row>
    <row r="245" spans="1:6" ht="31.5" hidden="1">
      <c r="A245" s="137" t="s">
        <v>767</v>
      </c>
      <c r="B245" s="104" t="s">
        <v>691</v>
      </c>
      <c r="C245" s="104">
        <v>240</v>
      </c>
      <c r="D245" s="105"/>
      <c r="E245" s="60">
        <f t="shared" si="26"/>
        <v>0</v>
      </c>
      <c r="F245" s="60">
        <f t="shared" si="26"/>
        <v>0</v>
      </c>
    </row>
    <row r="246" spans="1:6" ht="31.5" hidden="1">
      <c r="A246" s="73" t="s">
        <v>26</v>
      </c>
      <c r="B246" s="104" t="s">
        <v>691</v>
      </c>
      <c r="C246" s="104">
        <v>240</v>
      </c>
      <c r="D246" s="105" t="s">
        <v>12</v>
      </c>
      <c r="E246" s="60">
        <v>0</v>
      </c>
      <c r="F246" s="60">
        <v>0</v>
      </c>
    </row>
    <row r="247" spans="1:6" ht="15.75">
      <c r="A247" s="2" t="s">
        <v>688</v>
      </c>
      <c r="B247" s="104" t="s">
        <v>689</v>
      </c>
      <c r="C247" s="104"/>
      <c r="D247" s="105"/>
      <c r="E247" s="60">
        <f aca="true" t="shared" si="27" ref="E247:F249">E248</f>
        <v>205</v>
      </c>
      <c r="F247" s="60">
        <f t="shared" si="27"/>
        <v>220</v>
      </c>
    </row>
    <row r="248" spans="1:6" ht="15.75">
      <c r="A248" s="71" t="s">
        <v>305</v>
      </c>
      <c r="B248" s="104" t="s">
        <v>875</v>
      </c>
      <c r="C248" s="104"/>
      <c r="D248" s="105"/>
      <c r="E248" s="60">
        <f t="shared" si="27"/>
        <v>205</v>
      </c>
      <c r="F248" s="60">
        <f t="shared" si="27"/>
        <v>220</v>
      </c>
    </row>
    <row r="249" spans="1:6" ht="31.5">
      <c r="A249" s="137" t="s">
        <v>767</v>
      </c>
      <c r="B249" s="104" t="s">
        <v>875</v>
      </c>
      <c r="C249" s="104">
        <v>240</v>
      </c>
      <c r="D249" s="105"/>
      <c r="E249" s="60">
        <f t="shared" si="27"/>
        <v>205</v>
      </c>
      <c r="F249" s="60">
        <f t="shared" si="27"/>
        <v>220</v>
      </c>
    </row>
    <row r="250" spans="1:6" ht="31.5">
      <c r="A250" s="73" t="s">
        <v>26</v>
      </c>
      <c r="B250" s="104" t="s">
        <v>875</v>
      </c>
      <c r="C250" s="104">
        <v>240</v>
      </c>
      <c r="D250" s="105" t="s">
        <v>12</v>
      </c>
      <c r="E250" s="60">
        <v>205</v>
      </c>
      <c r="F250" s="60">
        <v>220</v>
      </c>
    </row>
    <row r="251" spans="1:6" ht="47.25">
      <c r="A251" s="44" t="s">
        <v>761</v>
      </c>
      <c r="B251" s="100" t="s">
        <v>696</v>
      </c>
      <c r="C251" s="104"/>
      <c r="D251" s="105"/>
      <c r="E251" s="170">
        <f>E253+E257+E261</f>
        <v>21900</v>
      </c>
      <c r="F251" s="170">
        <f>F253+F257+F261</f>
        <v>16500</v>
      </c>
    </row>
    <row r="252" spans="1:6" ht="15.75">
      <c r="A252" s="2" t="s">
        <v>693</v>
      </c>
      <c r="B252" s="104" t="s">
        <v>698</v>
      </c>
      <c r="C252" s="104"/>
      <c r="D252" s="105"/>
      <c r="E252" s="60">
        <f aca="true" t="shared" si="28" ref="E252:F254">E253</f>
        <v>400</v>
      </c>
      <c r="F252" s="60">
        <f t="shared" si="28"/>
        <v>500</v>
      </c>
    </row>
    <row r="253" spans="1:6" ht="15.75">
      <c r="A253" s="49" t="s">
        <v>308</v>
      </c>
      <c r="B253" s="104" t="s">
        <v>697</v>
      </c>
      <c r="C253" s="104"/>
      <c r="D253" s="105"/>
      <c r="E253" s="60">
        <f t="shared" si="28"/>
        <v>400</v>
      </c>
      <c r="F253" s="60">
        <f t="shared" si="28"/>
        <v>500</v>
      </c>
    </row>
    <row r="254" spans="1:6" ht="31.5">
      <c r="A254" s="137" t="s">
        <v>767</v>
      </c>
      <c r="B254" s="104" t="s">
        <v>697</v>
      </c>
      <c r="C254" s="104">
        <v>240</v>
      </c>
      <c r="D254" s="105"/>
      <c r="E254" s="60">
        <f t="shared" si="28"/>
        <v>400</v>
      </c>
      <c r="F254" s="60">
        <f t="shared" si="28"/>
        <v>500</v>
      </c>
    </row>
    <row r="255" spans="1:6" ht="15.75">
      <c r="A255" s="50" t="s">
        <v>6</v>
      </c>
      <c r="B255" s="104" t="s">
        <v>697</v>
      </c>
      <c r="C255" s="104">
        <v>240</v>
      </c>
      <c r="D255" s="105" t="s">
        <v>17</v>
      </c>
      <c r="E255" s="60">
        <v>400</v>
      </c>
      <c r="F255" s="60">
        <v>500</v>
      </c>
    </row>
    <row r="256" spans="1:6" ht="15.75">
      <c r="A256" s="2" t="s">
        <v>694</v>
      </c>
      <c r="B256" s="104" t="s">
        <v>699</v>
      </c>
      <c r="C256" s="104"/>
      <c r="D256" s="105"/>
      <c r="E256" s="60">
        <f aca="true" t="shared" si="29" ref="E256:F258">E257</f>
        <v>14000</v>
      </c>
      <c r="F256" s="60">
        <f t="shared" si="29"/>
        <v>7500</v>
      </c>
    </row>
    <row r="257" spans="1:6" ht="15.75">
      <c r="A257" s="49" t="s">
        <v>310</v>
      </c>
      <c r="B257" s="104" t="s">
        <v>701</v>
      </c>
      <c r="C257" s="104"/>
      <c r="D257" s="105"/>
      <c r="E257" s="60">
        <f t="shared" si="29"/>
        <v>14000</v>
      </c>
      <c r="F257" s="60">
        <f t="shared" si="29"/>
        <v>7500</v>
      </c>
    </row>
    <row r="258" spans="1:6" ht="31.5">
      <c r="A258" s="137" t="s">
        <v>767</v>
      </c>
      <c r="B258" s="104" t="s">
        <v>701</v>
      </c>
      <c r="C258" s="104">
        <v>240</v>
      </c>
      <c r="D258" s="105"/>
      <c r="E258" s="60">
        <f t="shared" si="29"/>
        <v>14000</v>
      </c>
      <c r="F258" s="60">
        <f t="shared" si="29"/>
        <v>7500</v>
      </c>
    </row>
    <row r="259" spans="1:6" ht="15.75">
      <c r="A259" s="2" t="s">
        <v>111</v>
      </c>
      <c r="B259" s="104" t="s">
        <v>701</v>
      </c>
      <c r="C259" s="104">
        <v>240</v>
      </c>
      <c r="D259" s="105" t="s">
        <v>112</v>
      </c>
      <c r="E259" s="60">
        <v>14000</v>
      </c>
      <c r="F259" s="60">
        <v>7500</v>
      </c>
    </row>
    <row r="260" spans="1:6" ht="15.75">
      <c r="A260" s="2" t="s">
        <v>695</v>
      </c>
      <c r="B260" s="104" t="s">
        <v>700</v>
      </c>
      <c r="C260" s="104"/>
      <c r="D260" s="105"/>
      <c r="E260" s="60">
        <f aca="true" t="shared" si="30" ref="E260:F262">E261</f>
        <v>7500</v>
      </c>
      <c r="F260" s="60">
        <f t="shared" si="30"/>
        <v>8500</v>
      </c>
    </row>
    <row r="261" spans="1:6" ht="15.75">
      <c r="A261" s="49" t="s">
        <v>312</v>
      </c>
      <c r="B261" s="104" t="s">
        <v>702</v>
      </c>
      <c r="C261" s="104" t="s">
        <v>314</v>
      </c>
      <c r="D261" s="105"/>
      <c r="E261" s="60">
        <f t="shared" si="30"/>
        <v>7500</v>
      </c>
      <c r="F261" s="60">
        <f t="shared" si="30"/>
        <v>8500</v>
      </c>
    </row>
    <row r="262" spans="1:6" ht="31.5">
      <c r="A262" s="2" t="s">
        <v>186</v>
      </c>
      <c r="B262" s="104" t="s">
        <v>702</v>
      </c>
      <c r="C262" s="104">
        <v>240</v>
      </c>
      <c r="D262" s="105"/>
      <c r="E262" s="60">
        <f t="shared" si="30"/>
        <v>7500</v>
      </c>
      <c r="F262" s="60">
        <f t="shared" si="30"/>
        <v>8500</v>
      </c>
    </row>
    <row r="263" spans="1:6" ht="15.75">
      <c r="A263" s="50" t="s">
        <v>6</v>
      </c>
      <c r="B263" s="104" t="s">
        <v>702</v>
      </c>
      <c r="C263" s="104">
        <v>240</v>
      </c>
      <c r="D263" s="105" t="s">
        <v>17</v>
      </c>
      <c r="E263" s="60">
        <v>7500</v>
      </c>
      <c r="F263" s="60">
        <v>8500</v>
      </c>
    </row>
    <row r="264" spans="1:6" ht="65.25" customHeight="1" hidden="1">
      <c r="A264" s="44" t="s">
        <v>315</v>
      </c>
      <c r="B264" s="100" t="s">
        <v>316</v>
      </c>
      <c r="C264" s="100"/>
      <c r="D264" s="101"/>
      <c r="E264" s="187">
        <f aca="true" t="shared" si="31" ref="E264:F266">E265</f>
        <v>0</v>
      </c>
      <c r="F264" s="187">
        <f t="shared" si="31"/>
        <v>0</v>
      </c>
    </row>
    <row r="265" spans="1:6" ht="31.5" hidden="1">
      <c r="A265" s="56" t="s">
        <v>317</v>
      </c>
      <c r="B265" s="104" t="s">
        <v>318</v>
      </c>
      <c r="C265" s="104"/>
      <c r="D265" s="105"/>
      <c r="E265" s="169">
        <f t="shared" si="31"/>
        <v>0</v>
      </c>
      <c r="F265" s="169">
        <f t="shared" si="31"/>
        <v>0</v>
      </c>
    </row>
    <row r="266" spans="1:6" ht="15.75" hidden="1">
      <c r="A266" s="2" t="s">
        <v>219</v>
      </c>
      <c r="B266" s="104" t="s">
        <v>318</v>
      </c>
      <c r="C266" s="104">
        <v>852</v>
      </c>
      <c r="D266" s="105"/>
      <c r="E266" s="169">
        <f t="shared" si="31"/>
        <v>0</v>
      </c>
      <c r="F266" s="169">
        <f t="shared" si="31"/>
        <v>0</v>
      </c>
    </row>
    <row r="267" spans="1:6" ht="15.75" hidden="1">
      <c r="A267" s="2" t="s">
        <v>3</v>
      </c>
      <c r="B267" s="104" t="s">
        <v>318</v>
      </c>
      <c r="C267" s="104">
        <v>852</v>
      </c>
      <c r="D267" s="105" t="s">
        <v>14</v>
      </c>
      <c r="E267" s="169">
        <v>0</v>
      </c>
      <c r="F267" s="169">
        <v>0</v>
      </c>
    </row>
    <row r="268" spans="1:6" ht="47.25">
      <c r="A268" s="94" t="s">
        <v>736</v>
      </c>
      <c r="B268" s="100" t="s">
        <v>737</v>
      </c>
      <c r="C268" s="100"/>
      <c r="D268" s="101"/>
      <c r="E268" s="170">
        <f aca="true" t="shared" si="32" ref="E268:F271">E269</f>
        <v>80</v>
      </c>
      <c r="F268" s="170">
        <f t="shared" si="32"/>
        <v>80</v>
      </c>
    </row>
    <row r="269" spans="1:6" ht="15.75">
      <c r="A269" s="2" t="s">
        <v>739</v>
      </c>
      <c r="B269" s="104" t="s">
        <v>740</v>
      </c>
      <c r="C269" s="104"/>
      <c r="D269" s="105"/>
      <c r="E269" s="60">
        <f t="shared" si="32"/>
        <v>80</v>
      </c>
      <c r="F269" s="60">
        <f t="shared" si="32"/>
        <v>80</v>
      </c>
    </row>
    <row r="270" spans="1:6" ht="15.75">
      <c r="A270" s="50" t="s">
        <v>738</v>
      </c>
      <c r="B270" s="104" t="s">
        <v>741</v>
      </c>
      <c r="C270" s="104"/>
      <c r="D270" s="105"/>
      <c r="E270" s="60">
        <f t="shared" si="32"/>
        <v>80</v>
      </c>
      <c r="F270" s="60">
        <f t="shared" si="32"/>
        <v>80</v>
      </c>
    </row>
    <row r="271" spans="1:6" ht="31.5">
      <c r="A271" s="137" t="s">
        <v>767</v>
      </c>
      <c r="B271" s="104" t="s">
        <v>741</v>
      </c>
      <c r="C271" s="104">
        <v>240</v>
      </c>
      <c r="D271" s="105"/>
      <c r="E271" s="60">
        <f t="shared" si="32"/>
        <v>80</v>
      </c>
      <c r="F271" s="60">
        <f t="shared" si="32"/>
        <v>80</v>
      </c>
    </row>
    <row r="272" spans="1:6" ht="15.75">
      <c r="A272" s="2" t="s">
        <v>111</v>
      </c>
      <c r="B272" s="104" t="s">
        <v>741</v>
      </c>
      <c r="C272" s="104">
        <v>240</v>
      </c>
      <c r="D272" s="105" t="s">
        <v>112</v>
      </c>
      <c r="E272" s="60">
        <f>80</f>
        <v>80</v>
      </c>
      <c r="F272" s="60">
        <v>80</v>
      </c>
    </row>
    <row r="273" spans="1:6" ht="15.75">
      <c r="A273" s="94" t="s">
        <v>23</v>
      </c>
      <c r="B273" s="120" t="s">
        <v>703</v>
      </c>
      <c r="C273" s="112"/>
      <c r="D273" s="113"/>
      <c r="E273" s="95">
        <f>E274+E282+E287+E301</f>
        <v>19069.3</v>
      </c>
      <c r="F273" s="95">
        <f>F274+F282+F287+F301</f>
        <v>20130.83</v>
      </c>
    </row>
    <row r="274" spans="1:6" ht="31.5">
      <c r="A274" s="96" t="s">
        <v>156</v>
      </c>
      <c r="B274" s="80" t="s">
        <v>704</v>
      </c>
      <c r="C274" s="114"/>
      <c r="D274" s="115"/>
      <c r="E274" s="208">
        <f>E276+E279</f>
        <v>901.5</v>
      </c>
      <c r="F274" s="208">
        <f>F276+F279</f>
        <v>950.1</v>
      </c>
    </row>
    <row r="275" spans="1:6" ht="15.75">
      <c r="A275" s="50" t="s">
        <v>172</v>
      </c>
      <c r="B275" s="82" t="s">
        <v>705</v>
      </c>
      <c r="C275" s="114"/>
      <c r="D275" s="115"/>
      <c r="E275" s="97">
        <f aca="true" t="shared" si="33" ref="E275:F277">E276</f>
        <v>817.5</v>
      </c>
      <c r="F275" s="97">
        <f t="shared" si="33"/>
        <v>866.1</v>
      </c>
    </row>
    <row r="276" spans="1:6" ht="47.25">
      <c r="A276" s="50" t="s">
        <v>159</v>
      </c>
      <c r="B276" s="82" t="s">
        <v>706</v>
      </c>
      <c r="C276" s="75"/>
      <c r="D276" s="108"/>
      <c r="E276" s="97">
        <f t="shared" si="33"/>
        <v>817.5</v>
      </c>
      <c r="F276" s="97">
        <f t="shared" si="33"/>
        <v>866.1</v>
      </c>
    </row>
    <row r="277" spans="1:6" ht="15.75">
      <c r="A277" s="73" t="s">
        <v>764</v>
      </c>
      <c r="B277" s="82" t="s">
        <v>706</v>
      </c>
      <c r="C277" s="75">
        <v>120</v>
      </c>
      <c r="D277" s="108"/>
      <c r="E277" s="97">
        <f t="shared" si="33"/>
        <v>817.5</v>
      </c>
      <c r="F277" s="97">
        <f t="shared" si="33"/>
        <v>866.1</v>
      </c>
    </row>
    <row r="278" spans="1:6" ht="47.25">
      <c r="A278" s="50" t="s">
        <v>1</v>
      </c>
      <c r="B278" s="82" t="s">
        <v>706</v>
      </c>
      <c r="C278" s="75">
        <v>120</v>
      </c>
      <c r="D278" s="108" t="s">
        <v>9</v>
      </c>
      <c r="E278" s="60">
        <v>817.5</v>
      </c>
      <c r="F278" s="60">
        <v>866.1</v>
      </c>
    </row>
    <row r="279" spans="1:6" ht="47.25">
      <c r="A279" s="50" t="s">
        <v>161</v>
      </c>
      <c r="B279" s="82" t="s">
        <v>707</v>
      </c>
      <c r="C279" s="75"/>
      <c r="D279" s="108"/>
      <c r="E279" s="97">
        <f>E280</f>
        <v>84</v>
      </c>
      <c r="F279" s="97">
        <f>F280</f>
        <v>84</v>
      </c>
    </row>
    <row r="280" spans="1:6" ht="15.75">
      <c r="A280" s="73" t="s">
        <v>764</v>
      </c>
      <c r="B280" s="82" t="s">
        <v>707</v>
      </c>
      <c r="C280" s="75">
        <v>120</v>
      </c>
      <c r="D280" s="108"/>
      <c r="E280" s="97">
        <f>E281</f>
        <v>84</v>
      </c>
      <c r="F280" s="97">
        <f>F281</f>
        <v>84</v>
      </c>
    </row>
    <row r="281" spans="1:6" ht="47.25">
      <c r="A281" s="50" t="s">
        <v>1</v>
      </c>
      <c r="B281" s="82" t="s">
        <v>707</v>
      </c>
      <c r="C281" s="75">
        <v>120</v>
      </c>
      <c r="D281" s="108" t="s">
        <v>9</v>
      </c>
      <c r="E281" s="60">
        <v>84</v>
      </c>
      <c r="F281" s="60">
        <v>84</v>
      </c>
    </row>
    <row r="282" spans="1:6" ht="32.25" customHeight="1">
      <c r="A282" s="96" t="s">
        <v>319</v>
      </c>
      <c r="B282" s="80" t="s">
        <v>709</v>
      </c>
      <c r="C282" s="114"/>
      <c r="D282" s="115"/>
      <c r="E282" s="208">
        <f>E284</f>
        <v>1775.5</v>
      </c>
      <c r="F282" s="208">
        <f>F284</f>
        <v>1882.03</v>
      </c>
    </row>
    <row r="283" spans="1:6" ht="15.75">
      <c r="A283" s="50" t="s">
        <v>172</v>
      </c>
      <c r="B283" s="82" t="s">
        <v>708</v>
      </c>
      <c r="C283" s="114"/>
      <c r="D283" s="115"/>
      <c r="E283" s="97">
        <f aca="true" t="shared" si="34" ref="E283:F285">E284</f>
        <v>1775.5</v>
      </c>
      <c r="F283" s="97">
        <f t="shared" si="34"/>
        <v>1882.03</v>
      </c>
    </row>
    <row r="284" spans="1:6" ht="63">
      <c r="A284" s="50" t="s">
        <v>322</v>
      </c>
      <c r="B284" s="82" t="s">
        <v>710</v>
      </c>
      <c r="C284" s="75"/>
      <c r="D284" s="108"/>
      <c r="E284" s="97">
        <f t="shared" si="34"/>
        <v>1775.5</v>
      </c>
      <c r="F284" s="97">
        <f t="shared" si="34"/>
        <v>1882.03</v>
      </c>
    </row>
    <row r="285" spans="1:6" ht="15.75">
      <c r="A285" s="73" t="s">
        <v>764</v>
      </c>
      <c r="B285" s="82" t="s">
        <v>710</v>
      </c>
      <c r="C285" s="75">
        <v>120</v>
      </c>
      <c r="D285" s="108"/>
      <c r="E285" s="97">
        <f t="shared" si="34"/>
        <v>1775.5</v>
      </c>
      <c r="F285" s="97">
        <f t="shared" si="34"/>
        <v>1882.03</v>
      </c>
    </row>
    <row r="286" spans="1:6" ht="47.25">
      <c r="A286" s="50" t="s">
        <v>321</v>
      </c>
      <c r="B286" s="82" t="s">
        <v>710</v>
      </c>
      <c r="C286" s="75">
        <v>120</v>
      </c>
      <c r="D286" s="108" t="s">
        <v>10</v>
      </c>
      <c r="E286" s="60">
        <v>1775.5</v>
      </c>
      <c r="F286" s="60">
        <v>1882.03</v>
      </c>
    </row>
    <row r="287" spans="1:6" ht="31.5">
      <c r="A287" s="96" t="s">
        <v>163</v>
      </c>
      <c r="B287" s="80" t="s">
        <v>735</v>
      </c>
      <c r="C287" s="114"/>
      <c r="D287" s="115"/>
      <c r="E287" s="208">
        <f>E289+E292</f>
        <v>15793.8</v>
      </c>
      <c r="F287" s="208">
        <f>F289+F292</f>
        <v>16700.2</v>
      </c>
    </row>
    <row r="288" spans="1:6" ht="15.75">
      <c r="A288" s="50" t="s">
        <v>172</v>
      </c>
      <c r="B288" s="82" t="s">
        <v>711</v>
      </c>
      <c r="C288" s="114"/>
      <c r="D288" s="115"/>
      <c r="E288" s="208"/>
      <c r="F288" s="208"/>
    </row>
    <row r="289" spans="1:6" ht="47.25">
      <c r="A289" s="50" t="s">
        <v>324</v>
      </c>
      <c r="B289" s="82" t="s">
        <v>712</v>
      </c>
      <c r="C289" s="75"/>
      <c r="D289" s="108"/>
      <c r="E289" s="97">
        <f>E290</f>
        <v>12652.3</v>
      </c>
      <c r="F289" s="97">
        <f>F290</f>
        <v>13411.4</v>
      </c>
    </row>
    <row r="290" spans="1:6" ht="15.75">
      <c r="A290" s="73" t="s">
        <v>764</v>
      </c>
      <c r="B290" s="82" t="s">
        <v>712</v>
      </c>
      <c r="C290" s="75">
        <v>120</v>
      </c>
      <c r="D290" s="108"/>
      <c r="E290" s="97">
        <f>E291</f>
        <v>12652.3</v>
      </c>
      <c r="F290" s="97">
        <f>F291</f>
        <v>13411.4</v>
      </c>
    </row>
    <row r="291" spans="1:6" ht="47.25">
      <c r="A291" s="50" t="s">
        <v>321</v>
      </c>
      <c r="B291" s="82" t="s">
        <v>712</v>
      </c>
      <c r="C291" s="75">
        <v>120</v>
      </c>
      <c r="D291" s="108" t="s">
        <v>10</v>
      </c>
      <c r="E291" s="161">
        <v>12652.3</v>
      </c>
      <c r="F291" s="161">
        <v>13411.4</v>
      </c>
    </row>
    <row r="292" spans="1:6" ht="47.25">
      <c r="A292" s="50" t="s">
        <v>165</v>
      </c>
      <c r="B292" s="82" t="s">
        <v>713</v>
      </c>
      <c r="C292" s="75"/>
      <c r="D292" s="108"/>
      <c r="E292" s="97">
        <f>E293+E295+E298</f>
        <v>3141.5</v>
      </c>
      <c r="F292" s="97">
        <f>F293+F295+F298</f>
        <v>3288.7999999999997</v>
      </c>
    </row>
    <row r="293" spans="1:6" ht="15.75">
      <c r="A293" s="73" t="s">
        <v>764</v>
      </c>
      <c r="B293" s="82" t="s">
        <v>713</v>
      </c>
      <c r="C293" s="75">
        <v>120</v>
      </c>
      <c r="D293" s="108"/>
      <c r="E293" s="97">
        <f>E294</f>
        <v>123.9</v>
      </c>
      <c r="F293" s="97">
        <f>F294</f>
        <v>126</v>
      </c>
    </row>
    <row r="294" spans="1:6" ht="47.25">
      <c r="A294" s="50" t="s">
        <v>321</v>
      </c>
      <c r="B294" s="82" t="s">
        <v>713</v>
      </c>
      <c r="C294" s="75">
        <v>120</v>
      </c>
      <c r="D294" s="108" t="s">
        <v>10</v>
      </c>
      <c r="E294" s="60">
        <v>123.9</v>
      </c>
      <c r="F294" s="60">
        <v>126</v>
      </c>
    </row>
    <row r="295" spans="1:6" ht="31.5">
      <c r="A295" s="137" t="s">
        <v>767</v>
      </c>
      <c r="B295" s="82" t="s">
        <v>713</v>
      </c>
      <c r="C295" s="75">
        <v>240</v>
      </c>
      <c r="D295" s="108"/>
      <c r="E295" s="97">
        <f>E296+E297</f>
        <v>2902.6</v>
      </c>
      <c r="F295" s="97">
        <f>F296+F297</f>
        <v>3047.7999999999997</v>
      </c>
    </row>
    <row r="296" spans="1:6" ht="47.25">
      <c r="A296" s="50" t="s">
        <v>1</v>
      </c>
      <c r="B296" s="82" t="s">
        <v>713</v>
      </c>
      <c r="C296" s="75">
        <v>240</v>
      </c>
      <c r="D296" s="108" t="s">
        <v>9</v>
      </c>
      <c r="E296" s="60">
        <v>399.1</v>
      </c>
      <c r="F296" s="60">
        <v>419.1</v>
      </c>
    </row>
    <row r="297" spans="1:9" ht="47.25">
      <c r="A297" s="50" t="s">
        <v>321</v>
      </c>
      <c r="B297" s="82" t="s">
        <v>713</v>
      </c>
      <c r="C297" s="75">
        <v>240</v>
      </c>
      <c r="D297" s="108" t="s">
        <v>10</v>
      </c>
      <c r="E297" s="60">
        <v>2503.5</v>
      </c>
      <c r="F297" s="60">
        <v>2628.7</v>
      </c>
      <c r="H297" s="174"/>
      <c r="I297" s="174"/>
    </row>
    <row r="298" spans="1:6" ht="15.75">
      <c r="A298" s="50" t="s">
        <v>765</v>
      </c>
      <c r="B298" s="82" t="s">
        <v>713</v>
      </c>
      <c r="C298" s="75">
        <v>850</v>
      </c>
      <c r="D298" s="108"/>
      <c r="E298" s="97">
        <f>E299+E300</f>
        <v>115</v>
      </c>
      <c r="F298" s="97">
        <f>F299+F300</f>
        <v>115</v>
      </c>
    </row>
    <row r="299" spans="1:6" ht="47.25">
      <c r="A299" s="50" t="s">
        <v>1</v>
      </c>
      <c r="B299" s="82" t="s">
        <v>713</v>
      </c>
      <c r="C299" s="75">
        <v>850</v>
      </c>
      <c r="D299" s="108" t="s">
        <v>9</v>
      </c>
      <c r="E299" s="60">
        <v>10</v>
      </c>
      <c r="F299" s="60">
        <v>10</v>
      </c>
    </row>
    <row r="300" spans="1:6" ht="47.25">
      <c r="A300" s="50" t="s">
        <v>321</v>
      </c>
      <c r="B300" s="82" t="s">
        <v>713</v>
      </c>
      <c r="C300" s="75">
        <v>850</v>
      </c>
      <c r="D300" s="108" t="s">
        <v>10</v>
      </c>
      <c r="E300" s="60">
        <v>105</v>
      </c>
      <c r="F300" s="60">
        <v>105</v>
      </c>
    </row>
    <row r="301" spans="1:6" ht="31.5">
      <c r="A301" s="96" t="s">
        <v>326</v>
      </c>
      <c r="B301" s="80" t="s">
        <v>714</v>
      </c>
      <c r="C301" s="114"/>
      <c r="D301" s="115"/>
      <c r="E301" s="208">
        <f>E303+E308</f>
        <v>598.5</v>
      </c>
      <c r="F301" s="208">
        <f>F303+F308</f>
        <v>598.5</v>
      </c>
    </row>
    <row r="302" spans="1:6" ht="15.75">
      <c r="A302" s="50" t="s">
        <v>172</v>
      </c>
      <c r="B302" s="82" t="s">
        <v>715</v>
      </c>
      <c r="C302" s="114"/>
      <c r="D302" s="115"/>
      <c r="E302" s="97">
        <f>E303+E308</f>
        <v>598.5</v>
      </c>
      <c r="F302" s="97">
        <f>F303+F308</f>
        <v>598.5</v>
      </c>
    </row>
    <row r="303" spans="1:6" ht="63">
      <c r="A303" s="50" t="s">
        <v>328</v>
      </c>
      <c r="B303" s="82" t="s">
        <v>807</v>
      </c>
      <c r="C303" s="75"/>
      <c r="D303" s="108"/>
      <c r="E303" s="97">
        <f>E306+E304</f>
        <v>598.5</v>
      </c>
      <c r="F303" s="97">
        <f>F306+F304</f>
        <v>598.5</v>
      </c>
    </row>
    <row r="304" spans="1:6" ht="15.75">
      <c r="A304" s="73" t="s">
        <v>764</v>
      </c>
      <c r="B304" s="82" t="s">
        <v>807</v>
      </c>
      <c r="C304" s="75">
        <v>120</v>
      </c>
      <c r="D304" s="108"/>
      <c r="E304" s="97">
        <f>E305</f>
        <v>553.3</v>
      </c>
      <c r="F304" s="97">
        <f>F305</f>
        <v>553.3</v>
      </c>
    </row>
    <row r="305" spans="1:6" ht="15.75">
      <c r="A305" s="50" t="s">
        <v>2</v>
      </c>
      <c r="B305" s="82" t="s">
        <v>807</v>
      </c>
      <c r="C305" s="75">
        <v>120</v>
      </c>
      <c r="D305" s="108" t="s">
        <v>30</v>
      </c>
      <c r="E305" s="60">
        <v>553.3</v>
      </c>
      <c r="F305" s="60">
        <v>553.3</v>
      </c>
    </row>
    <row r="306" spans="1:6" ht="31.5">
      <c r="A306" s="137" t="s">
        <v>767</v>
      </c>
      <c r="B306" s="82" t="s">
        <v>807</v>
      </c>
      <c r="C306" s="75">
        <v>240</v>
      </c>
      <c r="D306" s="108"/>
      <c r="E306" s="60">
        <f>E307</f>
        <v>45.2</v>
      </c>
      <c r="F306" s="60">
        <f>F307</f>
        <v>45.2</v>
      </c>
    </row>
    <row r="307" spans="1:6" ht="15.75">
      <c r="A307" s="50" t="s">
        <v>2</v>
      </c>
      <c r="B307" s="82" t="s">
        <v>807</v>
      </c>
      <c r="C307" s="75">
        <v>240</v>
      </c>
      <c r="D307" s="108" t="s">
        <v>30</v>
      </c>
      <c r="E307" s="60">
        <v>45.2</v>
      </c>
      <c r="F307" s="60">
        <v>45.2</v>
      </c>
    </row>
    <row r="308" spans="1:6" ht="34.5" customHeight="1">
      <c r="A308" s="50" t="s">
        <v>330</v>
      </c>
      <c r="B308" s="82" t="s">
        <v>806</v>
      </c>
      <c r="C308" s="75"/>
      <c r="D308" s="108"/>
      <c r="E308" s="97">
        <f>E309+E311</f>
        <v>0</v>
      </c>
      <c r="F308" s="97">
        <f>F309+F311</f>
        <v>0</v>
      </c>
    </row>
    <row r="309" spans="1:6" ht="15.75">
      <c r="A309" s="73" t="s">
        <v>764</v>
      </c>
      <c r="B309" s="82" t="s">
        <v>806</v>
      </c>
      <c r="C309" s="75">
        <v>120</v>
      </c>
      <c r="D309" s="108"/>
      <c r="E309" s="97">
        <f>E310</f>
        <v>0</v>
      </c>
      <c r="F309" s="97">
        <f>F310</f>
        <v>0</v>
      </c>
    </row>
    <row r="310" spans="1:6" ht="15.75">
      <c r="A310" s="84" t="s">
        <v>115</v>
      </c>
      <c r="B310" s="82" t="s">
        <v>806</v>
      </c>
      <c r="C310" s="75">
        <v>120</v>
      </c>
      <c r="D310" s="108" t="s">
        <v>116</v>
      </c>
      <c r="E310" s="60">
        <v>0</v>
      </c>
      <c r="F310" s="60">
        <v>0</v>
      </c>
    </row>
    <row r="311" spans="1:6" ht="31.5">
      <c r="A311" s="137" t="s">
        <v>767</v>
      </c>
      <c r="B311" s="82" t="s">
        <v>806</v>
      </c>
      <c r="C311" s="75">
        <v>240</v>
      </c>
      <c r="D311" s="108"/>
      <c r="E311" s="97">
        <f>E312</f>
        <v>0</v>
      </c>
      <c r="F311" s="97">
        <f>F312</f>
        <v>0</v>
      </c>
    </row>
    <row r="312" spans="1:6" ht="15.75">
      <c r="A312" s="84" t="s">
        <v>115</v>
      </c>
      <c r="B312" s="82" t="s">
        <v>806</v>
      </c>
      <c r="C312" s="75">
        <v>240</v>
      </c>
      <c r="D312" s="108" t="s">
        <v>116</v>
      </c>
      <c r="E312" s="97">
        <v>0</v>
      </c>
      <c r="F312" s="97">
        <v>0</v>
      </c>
    </row>
    <row r="313" spans="1:6" ht="47.25">
      <c r="A313" s="94" t="s">
        <v>170</v>
      </c>
      <c r="B313" s="120" t="s">
        <v>718</v>
      </c>
      <c r="C313" s="112"/>
      <c r="D313" s="113"/>
      <c r="E313" s="95">
        <f>E315</f>
        <v>17000.100000000002</v>
      </c>
      <c r="F313" s="95">
        <f>F315</f>
        <v>17358.5</v>
      </c>
    </row>
    <row r="314" spans="1:6" ht="15.75">
      <c r="A314" s="50" t="s">
        <v>172</v>
      </c>
      <c r="B314" s="82" t="s">
        <v>717</v>
      </c>
      <c r="C314" s="112"/>
      <c r="D314" s="113"/>
      <c r="E314" s="97">
        <f>E315</f>
        <v>17000.100000000002</v>
      </c>
      <c r="F314" s="97">
        <f>F315</f>
        <v>17358.5</v>
      </c>
    </row>
    <row r="315" spans="1:6" ht="15.75">
      <c r="A315" s="50" t="s">
        <v>172</v>
      </c>
      <c r="B315" s="119" t="s">
        <v>716</v>
      </c>
      <c r="C315" s="75"/>
      <c r="D315" s="108"/>
      <c r="E315" s="97">
        <f>E316+E323+E326+E329+E332+E335+E338+E341+E344+E347+E353+E350+E359+E362+E356</f>
        <v>17000.100000000002</v>
      </c>
      <c r="F315" s="97">
        <f>F316+F323+F326+F329+F332+F335+F338+F341+F344+F347+F353+F350+F359+F362+F356</f>
        <v>17358.5</v>
      </c>
    </row>
    <row r="316" spans="1:6" ht="63">
      <c r="A316" s="50" t="s">
        <v>332</v>
      </c>
      <c r="B316" s="82" t="s">
        <v>719</v>
      </c>
      <c r="C316" s="75"/>
      <c r="D316" s="108"/>
      <c r="E316" s="97">
        <f>E317+E319+E321</f>
        <v>13865.5</v>
      </c>
      <c r="F316" s="97">
        <f>F317+F319+F321</f>
        <v>14655.3</v>
      </c>
    </row>
    <row r="317" spans="1:6" ht="15.75">
      <c r="A317" s="73" t="s">
        <v>771</v>
      </c>
      <c r="B317" s="82" t="s">
        <v>719</v>
      </c>
      <c r="C317" s="75">
        <v>110</v>
      </c>
      <c r="D317" s="108"/>
      <c r="E317" s="97">
        <f>E318</f>
        <v>9655.7</v>
      </c>
      <c r="F317" s="97">
        <f>F318</f>
        <v>10235.1</v>
      </c>
    </row>
    <row r="318" spans="1:6" ht="15.75">
      <c r="A318" s="50" t="s">
        <v>2</v>
      </c>
      <c r="B318" s="82" t="s">
        <v>719</v>
      </c>
      <c r="C318" s="75">
        <v>110</v>
      </c>
      <c r="D318" s="108" t="s">
        <v>30</v>
      </c>
      <c r="E318" s="60">
        <v>9655.7</v>
      </c>
      <c r="F318" s="60">
        <v>10235.1</v>
      </c>
    </row>
    <row r="319" spans="1:6" ht="31.5">
      <c r="A319" s="137" t="s">
        <v>767</v>
      </c>
      <c r="B319" s="82" t="s">
        <v>719</v>
      </c>
      <c r="C319" s="75">
        <v>240</v>
      </c>
      <c r="D319" s="108"/>
      <c r="E319" s="97">
        <f>E320</f>
        <v>4207.8</v>
      </c>
      <c r="F319" s="97">
        <f>F320</f>
        <v>4418.2</v>
      </c>
    </row>
    <row r="320" spans="1:6" ht="15.75">
      <c r="A320" s="50" t="s">
        <v>2</v>
      </c>
      <c r="B320" s="82" t="s">
        <v>719</v>
      </c>
      <c r="C320" s="75">
        <v>240</v>
      </c>
      <c r="D320" s="108" t="s">
        <v>30</v>
      </c>
      <c r="E320" s="60">
        <v>4207.8</v>
      </c>
      <c r="F320" s="60">
        <v>4418.2</v>
      </c>
    </row>
    <row r="321" spans="1:6" ht="15.75">
      <c r="A321" s="50" t="s">
        <v>765</v>
      </c>
      <c r="B321" s="82" t="s">
        <v>719</v>
      </c>
      <c r="C321" s="75">
        <v>850</v>
      </c>
      <c r="D321" s="108"/>
      <c r="E321" s="97">
        <f>E322</f>
        <v>2</v>
      </c>
      <c r="F321" s="97">
        <f>F322</f>
        <v>2</v>
      </c>
    </row>
    <row r="322" spans="1:6" ht="15.75">
      <c r="A322" s="50" t="s">
        <v>2</v>
      </c>
      <c r="B322" s="82" t="s">
        <v>719</v>
      </c>
      <c r="C322" s="75">
        <v>850</v>
      </c>
      <c r="D322" s="108" t="s">
        <v>30</v>
      </c>
      <c r="E322" s="97">
        <v>2</v>
      </c>
      <c r="F322" s="97">
        <v>2</v>
      </c>
    </row>
    <row r="323" spans="1:6" ht="63">
      <c r="A323" s="50" t="s">
        <v>334</v>
      </c>
      <c r="B323" s="82" t="s">
        <v>720</v>
      </c>
      <c r="C323" s="75"/>
      <c r="D323" s="108"/>
      <c r="E323" s="97">
        <f>E324</f>
        <v>550</v>
      </c>
      <c r="F323" s="97">
        <f>F324</f>
        <v>600</v>
      </c>
    </row>
    <row r="324" spans="1:6" ht="15.75">
      <c r="A324" s="50" t="s">
        <v>336</v>
      </c>
      <c r="B324" s="82" t="s">
        <v>720</v>
      </c>
      <c r="C324" s="75">
        <v>870</v>
      </c>
      <c r="D324" s="108"/>
      <c r="E324" s="97">
        <f>E325</f>
        <v>550</v>
      </c>
      <c r="F324" s="97">
        <f>F325</f>
        <v>600</v>
      </c>
    </row>
    <row r="325" spans="1:6" ht="15.75">
      <c r="A325" s="50" t="s">
        <v>25</v>
      </c>
      <c r="B325" s="82" t="s">
        <v>720</v>
      </c>
      <c r="C325" s="75">
        <v>870</v>
      </c>
      <c r="D325" s="108" t="s">
        <v>11</v>
      </c>
      <c r="E325" s="60">
        <v>550</v>
      </c>
      <c r="F325" s="60">
        <v>600</v>
      </c>
    </row>
    <row r="326" spans="1:6" ht="63" hidden="1">
      <c r="A326" s="50" t="s">
        <v>337</v>
      </c>
      <c r="B326" s="75" t="s">
        <v>338</v>
      </c>
      <c r="C326" s="75"/>
      <c r="D326" s="108"/>
      <c r="E326" s="193">
        <f>E327</f>
        <v>0</v>
      </c>
      <c r="F326" s="193">
        <f>F327</f>
        <v>0</v>
      </c>
    </row>
    <row r="327" spans="1:6" ht="15.75" hidden="1">
      <c r="A327" s="50" t="s">
        <v>169</v>
      </c>
      <c r="B327" s="75" t="s">
        <v>338</v>
      </c>
      <c r="C327" s="75">
        <v>852</v>
      </c>
      <c r="D327" s="108"/>
      <c r="E327" s="193">
        <f>E328</f>
        <v>0</v>
      </c>
      <c r="F327" s="193">
        <f>F328</f>
        <v>0</v>
      </c>
    </row>
    <row r="328" spans="1:6" ht="15.75" hidden="1">
      <c r="A328" s="50" t="s">
        <v>2</v>
      </c>
      <c r="B328" s="75" t="s">
        <v>338</v>
      </c>
      <c r="C328" s="75">
        <v>852</v>
      </c>
      <c r="D328" s="108" t="s">
        <v>30</v>
      </c>
      <c r="E328" s="169">
        <v>0</v>
      </c>
      <c r="F328" s="169">
        <v>0</v>
      </c>
    </row>
    <row r="329" spans="1:6" ht="78.75">
      <c r="A329" s="50" t="s">
        <v>339</v>
      </c>
      <c r="B329" s="82" t="s">
        <v>721</v>
      </c>
      <c r="C329" s="75"/>
      <c r="D329" s="108"/>
      <c r="E329" s="97">
        <f>E330</f>
        <v>250</v>
      </c>
      <c r="F329" s="97">
        <f>F330</f>
        <v>250</v>
      </c>
    </row>
    <row r="330" spans="1:6" ht="31.5">
      <c r="A330" s="137" t="s">
        <v>767</v>
      </c>
      <c r="B330" s="82" t="s">
        <v>721</v>
      </c>
      <c r="C330" s="75">
        <v>240</v>
      </c>
      <c r="D330" s="108"/>
      <c r="E330" s="97">
        <f>E331</f>
        <v>250</v>
      </c>
      <c r="F330" s="97">
        <f>F331</f>
        <v>250</v>
      </c>
    </row>
    <row r="331" spans="1:6" ht="15.75">
      <c r="A331" s="50" t="s">
        <v>2</v>
      </c>
      <c r="B331" s="82" t="s">
        <v>721</v>
      </c>
      <c r="C331" s="75">
        <v>240</v>
      </c>
      <c r="D331" s="108" t="s">
        <v>30</v>
      </c>
      <c r="E331" s="60">
        <v>250</v>
      </c>
      <c r="F331" s="60">
        <v>250</v>
      </c>
    </row>
    <row r="332" spans="1:6" ht="63">
      <c r="A332" s="50" t="s">
        <v>341</v>
      </c>
      <c r="B332" s="82" t="s">
        <v>722</v>
      </c>
      <c r="C332" s="75"/>
      <c r="D332" s="108"/>
      <c r="E332" s="97">
        <f>E333</f>
        <v>23</v>
      </c>
      <c r="F332" s="97">
        <f>F333</f>
        <v>24</v>
      </c>
    </row>
    <row r="333" spans="1:6" ht="15.75">
      <c r="A333" s="50" t="s">
        <v>765</v>
      </c>
      <c r="B333" s="82" t="s">
        <v>722</v>
      </c>
      <c r="C333" s="75">
        <v>850</v>
      </c>
      <c r="D333" s="108"/>
      <c r="E333" s="97">
        <f>E334</f>
        <v>23</v>
      </c>
      <c r="F333" s="97">
        <f>F334</f>
        <v>24</v>
      </c>
    </row>
    <row r="334" spans="1:6" ht="15.75">
      <c r="A334" s="50" t="s">
        <v>2</v>
      </c>
      <c r="B334" s="82" t="s">
        <v>722</v>
      </c>
      <c r="C334" s="75">
        <v>850</v>
      </c>
      <c r="D334" s="108" t="s">
        <v>30</v>
      </c>
      <c r="E334" s="161">
        <v>23</v>
      </c>
      <c r="F334" s="161">
        <v>24</v>
      </c>
    </row>
    <row r="335" spans="1:6" ht="78.75" hidden="1">
      <c r="A335" s="50" t="s">
        <v>343</v>
      </c>
      <c r="B335" s="75" t="s">
        <v>344</v>
      </c>
      <c r="C335" s="75"/>
      <c r="D335" s="108"/>
      <c r="E335" s="193">
        <f>E336</f>
        <v>0</v>
      </c>
      <c r="F335" s="193">
        <f>F336</f>
        <v>0</v>
      </c>
    </row>
    <row r="336" spans="1:6" ht="31.5" hidden="1">
      <c r="A336" s="50" t="s">
        <v>168</v>
      </c>
      <c r="B336" s="75" t="s">
        <v>344</v>
      </c>
      <c r="C336" s="75">
        <v>244</v>
      </c>
      <c r="D336" s="108"/>
      <c r="E336" s="193">
        <f>E337</f>
        <v>0</v>
      </c>
      <c r="F336" s="193">
        <f>F337</f>
        <v>0</v>
      </c>
    </row>
    <row r="337" spans="1:6" ht="15.75" hidden="1">
      <c r="A337" s="50" t="s">
        <v>2</v>
      </c>
      <c r="B337" s="75" t="s">
        <v>344</v>
      </c>
      <c r="C337" s="75">
        <v>244</v>
      </c>
      <c r="D337" s="108" t="s">
        <v>30</v>
      </c>
      <c r="E337" s="169">
        <v>0</v>
      </c>
      <c r="F337" s="169">
        <v>0</v>
      </c>
    </row>
    <row r="338" spans="1:6" ht="67.5" customHeight="1">
      <c r="A338" s="50" t="s">
        <v>345</v>
      </c>
      <c r="B338" s="82" t="s">
        <v>723</v>
      </c>
      <c r="C338" s="75"/>
      <c r="D338" s="108"/>
      <c r="E338" s="97">
        <f>E339</f>
        <v>47.2</v>
      </c>
      <c r="F338" s="97">
        <f>F339</f>
        <v>47.2</v>
      </c>
    </row>
    <row r="339" spans="1:6" ht="15.75">
      <c r="A339" s="50" t="s">
        <v>204</v>
      </c>
      <c r="B339" s="82" t="s">
        <v>723</v>
      </c>
      <c r="C339" s="75">
        <v>350</v>
      </c>
      <c r="D339" s="108"/>
      <c r="E339" s="97">
        <f>E340</f>
        <v>47.2</v>
      </c>
      <c r="F339" s="97">
        <f>F340</f>
        <v>47.2</v>
      </c>
    </row>
    <row r="340" spans="1:6" ht="15.75">
      <c r="A340" s="50" t="s">
        <v>2</v>
      </c>
      <c r="B340" s="82" t="s">
        <v>723</v>
      </c>
      <c r="C340" s="75">
        <v>350</v>
      </c>
      <c r="D340" s="108" t="s">
        <v>30</v>
      </c>
      <c r="E340" s="60">
        <v>47.2</v>
      </c>
      <c r="F340" s="60">
        <v>47.2</v>
      </c>
    </row>
    <row r="341" spans="1:6" ht="63" hidden="1">
      <c r="A341" s="50" t="s">
        <v>347</v>
      </c>
      <c r="B341" s="82" t="s">
        <v>755</v>
      </c>
      <c r="C341" s="75"/>
      <c r="D341" s="108"/>
      <c r="E341" s="193">
        <f>E342</f>
        <v>0</v>
      </c>
      <c r="F341" s="193">
        <f>F342</f>
        <v>0</v>
      </c>
    </row>
    <row r="342" spans="1:6" ht="31.5" hidden="1">
      <c r="A342" s="137" t="s">
        <v>767</v>
      </c>
      <c r="B342" s="82" t="s">
        <v>755</v>
      </c>
      <c r="C342" s="75">
        <v>240</v>
      </c>
      <c r="D342" s="108"/>
      <c r="E342" s="193">
        <f>E343</f>
        <v>0</v>
      </c>
      <c r="F342" s="193">
        <f>F343</f>
        <v>0</v>
      </c>
    </row>
    <row r="343" spans="1:6" ht="15.75" hidden="1">
      <c r="A343" s="50" t="s">
        <v>2</v>
      </c>
      <c r="B343" s="82" t="s">
        <v>755</v>
      </c>
      <c r="C343" s="75">
        <v>240</v>
      </c>
      <c r="D343" s="108" t="s">
        <v>30</v>
      </c>
      <c r="E343" s="169">
        <v>0</v>
      </c>
      <c r="F343" s="169">
        <v>0</v>
      </c>
    </row>
    <row r="344" spans="1:6" ht="94.5">
      <c r="A344" s="50" t="s">
        <v>349</v>
      </c>
      <c r="B344" s="82" t="s">
        <v>724</v>
      </c>
      <c r="C344" s="75"/>
      <c r="D344" s="108"/>
      <c r="E344" s="97">
        <f>E345</f>
        <v>20</v>
      </c>
      <c r="F344" s="97">
        <f>F345</f>
        <v>20</v>
      </c>
    </row>
    <row r="345" spans="1:6" ht="31.5">
      <c r="A345" s="11" t="s">
        <v>193</v>
      </c>
      <c r="B345" s="82" t="s">
        <v>724</v>
      </c>
      <c r="C345" s="75">
        <v>810</v>
      </c>
      <c r="D345" s="108"/>
      <c r="E345" s="97">
        <f>E346</f>
        <v>20</v>
      </c>
      <c r="F345" s="97">
        <f>F346</f>
        <v>20</v>
      </c>
    </row>
    <row r="346" spans="1:6" ht="15.75">
      <c r="A346" s="2" t="s">
        <v>27</v>
      </c>
      <c r="B346" s="82" t="s">
        <v>724</v>
      </c>
      <c r="C346" s="75">
        <v>810</v>
      </c>
      <c r="D346" s="108" t="s">
        <v>13</v>
      </c>
      <c r="E346" s="97">
        <v>20</v>
      </c>
      <c r="F346" s="97">
        <v>20</v>
      </c>
    </row>
    <row r="347" spans="1:6" ht="63">
      <c r="A347" s="50" t="s">
        <v>351</v>
      </c>
      <c r="B347" s="82" t="s">
        <v>725</v>
      </c>
      <c r="C347" s="75"/>
      <c r="D347" s="108"/>
      <c r="E347" s="97">
        <f>E348</f>
        <v>600</v>
      </c>
      <c r="F347" s="97">
        <f>F348</f>
        <v>650</v>
      </c>
    </row>
    <row r="348" spans="1:6" ht="31.5">
      <c r="A348" s="137" t="s">
        <v>767</v>
      </c>
      <c r="B348" s="82" t="s">
        <v>725</v>
      </c>
      <c r="C348" s="75">
        <v>240</v>
      </c>
      <c r="D348" s="108"/>
      <c r="E348" s="97">
        <f>E349</f>
        <v>600</v>
      </c>
      <c r="F348" s="97">
        <f>F349</f>
        <v>650</v>
      </c>
    </row>
    <row r="349" spans="1:6" ht="15.75">
      <c r="A349" s="50" t="s">
        <v>3</v>
      </c>
      <c r="B349" s="82" t="s">
        <v>725</v>
      </c>
      <c r="C349" s="75">
        <v>240</v>
      </c>
      <c r="D349" s="108" t="s">
        <v>14</v>
      </c>
      <c r="E349" s="97">
        <v>600</v>
      </c>
      <c r="F349" s="97">
        <v>650</v>
      </c>
    </row>
    <row r="350" spans="1:6" ht="67.5" customHeight="1">
      <c r="A350" s="50" t="s">
        <v>353</v>
      </c>
      <c r="B350" s="82" t="s">
        <v>726</v>
      </c>
      <c r="C350" s="75"/>
      <c r="D350" s="108"/>
      <c r="E350" s="97">
        <f>E351</f>
        <v>1000</v>
      </c>
      <c r="F350" s="97">
        <f>F351</f>
        <v>500</v>
      </c>
    </row>
    <row r="351" spans="1:6" ht="31.5">
      <c r="A351" s="137" t="s">
        <v>767</v>
      </c>
      <c r="B351" s="82" t="s">
        <v>726</v>
      </c>
      <c r="C351" s="75">
        <v>240</v>
      </c>
      <c r="D351" s="108"/>
      <c r="E351" s="97">
        <f>E352</f>
        <v>1000</v>
      </c>
      <c r="F351" s="97">
        <f>F352</f>
        <v>500</v>
      </c>
    </row>
    <row r="352" spans="1:6" ht="15.75">
      <c r="A352" s="50" t="s">
        <v>3</v>
      </c>
      <c r="B352" s="82" t="s">
        <v>726</v>
      </c>
      <c r="C352" s="75">
        <v>240</v>
      </c>
      <c r="D352" s="108" t="s">
        <v>14</v>
      </c>
      <c r="E352" s="97">
        <v>1000</v>
      </c>
      <c r="F352" s="97">
        <v>500</v>
      </c>
    </row>
    <row r="353" spans="1:6" ht="63">
      <c r="A353" s="50" t="s">
        <v>355</v>
      </c>
      <c r="B353" s="82" t="s">
        <v>727</v>
      </c>
      <c r="C353" s="75"/>
      <c r="D353" s="108"/>
      <c r="E353" s="97">
        <f>E354</f>
        <v>88</v>
      </c>
      <c r="F353" s="97">
        <f>F354</f>
        <v>100</v>
      </c>
    </row>
    <row r="354" spans="1:6" ht="31.5">
      <c r="A354" s="2" t="s">
        <v>776</v>
      </c>
      <c r="B354" s="82" t="s">
        <v>727</v>
      </c>
      <c r="C354" s="75">
        <v>320</v>
      </c>
      <c r="D354" s="108"/>
      <c r="E354" s="97">
        <f>E355</f>
        <v>88</v>
      </c>
      <c r="F354" s="97">
        <f>F355</f>
        <v>100</v>
      </c>
    </row>
    <row r="355" spans="1:6" ht="15.75">
      <c r="A355" s="2" t="s">
        <v>8</v>
      </c>
      <c r="B355" s="82" t="s">
        <v>727</v>
      </c>
      <c r="C355" s="75">
        <v>320</v>
      </c>
      <c r="D355" s="108" t="s">
        <v>363</v>
      </c>
      <c r="E355" s="161">
        <v>88</v>
      </c>
      <c r="F355" s="161">
        <v>100</v>
      </c>
    </row>
    <row r="356" spans="1:6" ht="48" customHeight="1">
      <c r="A356" s="11" t="s">
        <v>418</v>
      </c>
      <c r="B356" s="82" t="s">
        <v>728</v>
      </c>
      <c r="C356" s="82"/>
      <c r="D356" s="119"/>
      <c r="E356" s="97">
        <f>E357</f>
        <v>500</v>
      </c>
      <c r="F356" s="97">
        <f>F357</f>
        <v>450</v>
      </c>
    </row>
    <row r="357" spans="1:6" ht="31.5">
      <c r="A357" s="11" t="s">
        <v>193</v>
      </c>
      <c r="B357" s="82" t="s">
        <v>728</v>
      </c>
      <c r="C357" s="82">
        <v>810</v>
      </c>
      <c r="D357" s="119"/>
      <c r="E357" s="97">
        <f>E358</f>
        <v>500</v>
      </c>
      <c r="F357" s="97">
        <f>F358</f>
        <v>450</v>
      </c>
    </row>
    <row r="358" spans="1:6" ht="15.75">
      <c r="A358" s="62" t="s">
        <v>5</v>
      </c>
      <c r="B358" s="82" t="s">
        <v>728</v>
      </c>
      <c r="C358" s="82">
        <v>810</v>
      </c>
      <c r="D358" s="119" t="s">
        <v>16</v>
      </c>
      <c r="E358" s="97">
        <v>500</v>
      </c>
      <c r="F358" s="97">
        <v>450</v>
      </c>
    </row>
    <row r="359" spans="1:6" ht="93.75" customHeight="1">
      <c r="A359" s="56" t="s">
        <v>174</v>
      </c>
      <c r="B359" s="82" t="s">
        <v>731</v>
      </c>
      <c r="C359" s="75"/>
      <c r="D359" s="108"/>
      <c r="E359" s="97">
        <f>E360</f>
        <v>56.4</v>
      </c>
      <c r="F359" s="97">
        <f>F360</f>
        <v>62</v>
      </c>
    </row>
    <row r="360" spans="1:6" ht="15.75">
      <c r="A360" s="2" t="s">
        <v>33</v>
      </c>
      <c r="B360" s="82" t="s">
        <v>731</v>
      </c>
      <c r="C360" s="75">
        <v>540</v>
      </c>
      <c r="D360" s="108"/>
      <c r="E360" s="97">
        <f>E361</f>
        <v>56.4</v>
      </c>
      <c r="F360" s="97">
        <f>F361</f>
        <v>62</v>
      </c>
    </row>
    <row r="361" spans="1:6" ht="47.25">
      <c r="A361" s="50" t="s">
        <v>1</v>
      </c>
      <c r="B361" s="82" t="s">
        <v>731</v>
      </c>
      <c r="C361" s="75">
        <v>540</v>
      </c>
      <c r="D361" s="108" t="s">
        <v>9</v>
      </c>
      <c r="E361" s="97">
        <v>56.4</v>
      </c>
      <c r="F361" s="97">
        <v>62</v>
      </c>
    </row>
    <row r="362" spans="1:6" ht="63" hidden="1">
      <c r="A362" s="2" t="s">
        <v>357</v>
      </c>
      <c r="B362" s="75" t="s">
        <v>358</v>
      </c>
      <c r="C362" s="75"/>
      <c r="D362" s="108"/>
      <c r="E362" s="193">
        <f>E363</f>
        <v>0</v>
      </c>
      <c r="F362" s="193">
        <f>F363</f>
        <v>0</v>
      </c>
    </row>
    <row r="363" spans="1:6" ht="15.75" hidden="1">
      <c r="A363" s="2" t="s">
        <v>360</v>
      </c>
      <c r="B363" s="75" t="s">
        <v>358</v>
      </c>
      <c r="C363" s="75">
        <v>520</v>
      </c>
      <c r="D363" s="108"/>
      <c r="E363" s="193">
        <f>E364</f>
        <v>0</v>
      </c>
      <c r="F363" s="193">
        <f>F364</f>
        <v>0</v>
      </c>
    </row>
    <row r="364" spans="1:6" ht="15.75" hidden="1">
      <c r="A364" s="2" t="s">
        <v>359</v>
      </c>
      <c r="B364" s="75" t="s">
        <v>358</v>
      </c>
      <c r="C364" s="75">
        <v>520</v>
      </c>
      <c r="D364" s="108" t="s">
        <v>364</v>
      </c>
      <c r="E364" s="193">
        <v>0</v>
      </c>
      <c r="F364" s="193">
        <v>0</v>
      </c>
    </row>
    <row r="365" spans="1:6" ht="15.75">
      <c r="A365" s="87" t="s">
        <v>361</v>
      </c>
      <c r="B365" s="45"/>
      <c r="C365" s="45"/>
      <c r="D365" s="98"/>
      <c r="E365" s="95">
        <f>E9+E38+E158+E232+E251+E264+E273+E313+E268</f>
        <v>103266.8</v>
      </c>
      <c r="F365" s="95">
        <f>F9+F38+F158+F232+F251+F264+F273+F313+F268</f>
        <v>110016.63</v>
      </c>
    </row>
  </sheetData>
  <sheetProtection/>
  <autoFilter ref="A8:F365"/>
  <mergeCells count="5">
    <mergeCell ref="A1:F1"/>
    <mergeCell ref="A2:F2"/>
    <mergeCell ref="A3:F3"/>
    <mergeCell ref="A4:F4"/>
    <mergeCell ref="A6:F6"/>
  </mergeCells>
  <printOptions/>
  <pageMargins left="0.5118110236220472" right="0.7086614173228347" top="1.14173228346456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82">
      <selection activeCell="C91" sqref="C91:D91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5.25390625" style="0" customWidth="1"/>
    <col min="6" max="6" width="7.625" style="0" customWidth="1"/>
    <col min="7" max="7" width="11.875" style="0" customWidth="1"/>
  </cols>
  <sheetData>
    <row r="1" spans="1:7" ht="15.75">
      <c r="A1" s="238" t="s">
        <v>88</v>
      </c>
      <c r="B1" s="238"/>
      <c r="C1" s="238"/>
      <c r="D1" s="238"/>
      <c r="E1" s="238"/>
      <c r="F1" s="238"/>
      <c r="G1" s="238"/>
    </row>
    <row r="2" spans="1:7" ht="13.5" customHeight="1">
      <c r="A2" s="238" t="s">
        <v>20</v>
      </c>
      <c r="B2" s="238"/>
      <c r="C2" s="238"/>
      <c r="D2" s="238"/>
      <c r="E2" s="238"/>
      <c r="F2" s="238"/>
      <c r="G2" s="238"/>
    </row>
    <row r="3" spans="1:7" ht="13.5" customHeight="1">
      <c r="A3" s="238" t="s">
        <v>21</v>
      </c>
      <c r="B3" s="238"/>
      <c r="C3" s="238"/>
      <c r="D3" s="238"/>
      <c r="E3" s="238"/>
      <c r="F3" s="238"/>
      <c r="G3" s="238"/>
    </row>
    <row r="4" spans="1:7" ht="13.5" customHeight="1">
      <c r="A4" s="238" t="s">
        <v>581</v>
      </c>
      <c r="B4" s="238"/>
      <c r="C4" s="238"/>
      <c r="D4" s="238"/>
      <c r="E4" s="238"/>
      <c r="F4" s="238"/>
      <c r="G4" s="238"/>
    </row>
    <row r="6" spans="1:8" ht="54.75" customHeight="1">
      <c r="A6" s="246" t="s">
        <v>756</v>
      </c>
      <c r="B6" s="246"/>
      <c r="C6" s="246"/>
      <c r="D6" s="246"/>
      <c r="E6" s="246"/>
      <c r="F6" s="246"/>
      <c r="G6" s="246"/>
      <c r="H6" s="24"/>
    </row>
    <row r="8" spans="1:7" ht="31.5">
      <c r="A8" s="47" t="s">
        <v>34</v>
      </c>
      <c r="B8" s="47" t="s">
        <v>150</v>
      </c>
      <c r="C8" s="47" t="s">
        <v>151</v>
      </c>
      <c r="D8" s="47" t="s">
        <v>152</v>
      </c>
      <c r="E8" s="47" t="s">
        <v>145</v>
      </c>
      <c r="F8" s="47" t="s">
        <v>146</v>
      </c>
      <c r="G8" s="45" t="s">
        <v>148</v>
      </c>
    </row>
    <row r="9" spans="1:7" ht="47.25">
      <c r="A9" s="44" t="s">
        <v>153</v>
      </c>
      <c r="B9" s="48" t="s">
        <v>154</v>
      </c>
      <c r="C9" s="104"/>
      <c r="D9" s="104"/>
      <c r="E9" s="104"/>
      <c r="F9" s="104"/>
      <c r="G9" s="170">
        <f>G10+G30</f>
        <v>3404.9</v>
      </c>
    </row>
    <row r="10" spans="1:7" ht="18" customHeight="1">
      <c r="A10" s="50" t="s">
        <v>23</v>
      </c>
      <c r="B10" s="51" t="s">
        <v>154</v>
      </c>
      <c r="C10" s="104"/>
      <c r="D10" s="104"/>
      <c r="E10" s="82" t="s">
        <v>703</v>
      </c>
      <c r="F10" s="104"/>
      <c r="G10" s="60">
        <f>G11+G23</f>
        <v>3351.9</v>
      </c>
    </row>
    <row r="11" spans="1:7" ht="31.5">
      <c r="A11" s="54" t="s">
        <v>156</v>
      </c>
      <c r="B11" s="51" t="s">
        <v>154</v>
      </c>
      <c r="C11" s="104"/>
      <c r="D11" s="104"/>
      <c r="E11" s="77" t="s">
        <v>704</v>
      </c>
      <c r="F11" s="104"/>
      <c r="G11" s="60">
        <f>G13+G19</f>
        <v>2905.5</v>
      </c>
    </row>
    <row r="12" spans="1:7" ht="15.75">
      <c r="A12" s="50" t="s">
        <v>172</v>
      </c>
      <c r="B12" s="51" t="s">
        <v>154</v>
      </c>
      <c r="C12" s="104"/>
      <c r="D12" s="104"/>
      <c r="E12" s="104" t="s">
        <v>705</v>
      </c>
      <c r="F12" s="104"/>
      <c r="G12" s="60">
        <f>G13</f>
        <v>1175.2</v>
      </c>
    </row>
    <row r="13" spans="1:7" ht="47.25">
      <c r="A13" s="50" t="s">
        <v>1</v>
      </c>
      <c r="B13" s="51" t="s">
        <v>154</v>
      </c>
      <c r="C13" s="105" t="s">
        <v>157</v>
      </c>
      <c r="D13" s="105" t="s">
        <v>158</v>
      </c>
      <c r="E13" s="123"/>
      <c r="F13" s="104"/>
      <c r="G13" s="60">
        <f>G17</f>
        <v>1175.2</v>
      </c>
    </row>
    <row r="14" spans="1:7" ht="15.75">
      <c r="A14" s="50" t="s">
        <v>23</v>
      </c>
      <c r="B14" s="51" t="s">
        <v>154</v>
      </c>
      <c r="C14" s="105" t="s">
        <v>157</v>
      </c>
      <c r="D14" s="105" t="s">
        <v>158</v>
      </c>
      <c r="E14" s="82" t="s">
        <v>703</v>
      </c>
      <c r="F14" s="104"/>
      <c r="G14" s="60"/>
    </row>
    <row r="15" spans="1:7" ht="31.5">
      <c r="A15" s="54" t="s">
        <v>156</v>
      </c>
      <c r="B15" s="51" t="s">
        <v>154</v>
      </c>
      <c r="C15" s="105" t="s">
        <v>157</v>
      </c>
      <c r="D15" s="105" t="s">
        <v>158</v>
      </c>
      <c r="E15" s="77" t="s">
        <v>704</v>
      </c>
      <c r="F15" s="104"/>
      <c r="G15" s="60"/>
    </row>
    <row r="16" spans="1:7" ht="15.75">
      <c r="A16" s="50" t="s">
        <v>172</v>
      </c>
      <c r="B16" s="51" t="s">
        <v>154</v>
      </c>
      <c r="C16" s="105" t="s">
        <v>157</v>
      </c>
      <c r="D16" s="105" t="s">
        <v>158</v>
      </c>
      <c r="E16" s="104" t="s">
        <v>705</v>
      </c>
      <c r="F16" s="104"/>
      <c r="G16" s="60"/>
    </row>
    <row r="17" spans="1:7" ht="51" customHeight="1">
      <c r="A17" s="50" t="s">
        <v>159</v>
      </c>
      <c r="B17" s="51" t="s">
        <v>154</v>
      </c>
      <c r="C17" s="105" t="s">
        <v>157</v>
      </c>
      <c r="D17" s="105" t="s">
        <v>158</v>
      </c>
      <c r="E17" s="82" t="s">
        <v>706</v>
      </c>
      <c r="F17" s="104"/>
      <c r="G17" s="60">
        <f>G18</f>
        <v>1175.2</v>
      </c>
    </row>
    <row r="18" spans="1:7" ht="31.5">
      <c r="A18" s="50" t="s">
        <v>160</v>
      </c>
      <c r="B18" s="51" t="s">
        <v>154</v>
      </c>
      <c r="C18" s="105" t="s">
        <v>157</v>
      </c>
      <c r="D18" s="105" t="s">
        <v>158</v>
      </c>
      <c r="E18" s="82" t="s">
        <v>706</v>
      </c>
      <c r="F18" s="104">
        <v>121</v>
      </c>
      <c r="G18" s="60">
        <v>1175.2</v>
      </c>
    </row>
    <row r="19" spans="1:7" ht="47.25">
      <c r="A19" s="50" t="s">
        <v>1</v>
      </c>
      <c r="B19" s="51" t="s">
        <v>154</v>
      </c>
      <c r="C19" s="105" t="s">
        <v>157</v>
      </c>
      <c r="D19" s="105" t="s">
        <v>158</v>
      </c>
      <c r="E19" s="104"/>
      <c r="F19" s="104"/>
      <c r="G19" s="60">
        <f>G20+G22</f>
        <v>1730.3</v>
      </c>
    </row>
    <row r="20" spans="1:7" ht="47.25">
      <c r="A20" s="50" t="s">
        <v>161</v>
      </c>
      <c r="B20" s="51" t="s">
        <v>154</v>
      </c>
      <c r="C20" s="105" t="s">
        <v>157</v>
      </c>
      <c r="D20" s="105" t="s">
        <v>158</v>
      </c>
      <c r="E20" s="82" t="s">
        <v>707</v>
      </c>
      <c r="F20" s="82"/>
      <c r="G20" s="60">
        <f>G21</f>
        <v>13.2</v>
      </c>
    </row>
    <row r="21" spans="1:7" ht="31.5">
      <c r="A21" s="50" t="s">
        <v>162</v>
      </c>
      <c r="B21" s="51" t="s">
        <v>154</v>
      </c>
      <c r="C21" s="105" t="s">
        <v>157</v>
      </c>
      <c r="D21" s="105" t="s">
        <v>158</v>
      </c>
      <c r="E21" s="82" t="s">
        <v>707</v>
      </c>
      <c r="F21" s="82">
        <v>122</v>
      </c>
      <c r="G21" s="60">
        <v>13.2</v>
      </c>
    </row>
    <row r="22" spans="1:7" ht="63">
      <c r="A22" s="50" t="s">
        <v>424</v>
      </c>
      <c r="B22" s="51" t="s">
        <v>154</v>
      </c>
      <c r="C22" s="105" t="s">
        <v>157</v>
      </c>
      <c r="D22" s="105" t="s">
        <v>158</v>
      </c>
      <c r="E22" s="82" t="s">
        <v>707</v>
      </c>
      <c r="F22" s="82">
        <v>123</v>
      </c>
      <c r="G22" s="60">
        <v>1717.1</v>
      </c>
    </row>
    <row r="23" spans="1:7" ht="31.5">
      <c r="A23" s="54" t="s">
        <v>163</v>
      </c>
      <c r="B23" s="51" t="s">
        <v>154</v>
      </c>
      <c r="C23" s="105" t="s">
        <v>157</v>
      </c>
      <c r="D23" s="105" t="s">
        <v>158</v>
      </c>
      <c r="E23" s="77" t="s">
        <v>735</v>
      </c>
      <c r="F23" s="104"/>
      <c r="G23" s="60">
        <f>G25</f>
        <v>446.4</v>
      </c>
    </row>
    <row r="24" spans="1:7" ht="15.75">
      <c r="A24" s="50" t="s">
        <v>172</v>
      </c>
      <c r="B24" s="51" t="s">
        <v>154</v>
      </c>
      <c r="C24" s="104"/>
      <c r="D24" s="104"/>
      <c r="E24" s="125">
        <v>1730100000</v>
      </c>
      <c r="F24" s="104"/>
      <c r="G24" s="60">
        <f>G25</f>
        <v>446.4</v>
      </c>
    </row>
    <row r="25" spans="1:7" ht="47.25">
      <c r="A25" s="50" t="s">
        <v>1</v>
      </c>
      <c r="B25" s="51" t="s">
        <v>154</v>
      </c>
      <c r="C25" s="105" t="s">
        <v>157</v>
      </c>
      <c r="D25" s="105" t="s">
        <v>158</v>
      </c>
      <c r="E25" s="104"/>
      <c r="F25" s="104"/>
      <c r="G25" s="60">
        <f>G26</f>
        <v>446.4</v>
      </c>
    </row>
    <row r="26" spans="1:7" ht="44.25" customHeight="1">
      <c r="A26" s="50" t="s">
        <v>165</v>
      </c>
      <c r="B26" s="51" t="s">
        <v>154</v>
      </c>
      <c r="C26" s="105" t="s">
        <v>157</v>
      </c>
      <c r="D26" s="105" t="s">
        <v>158</v>
      </c>
      <c r="E26" s="82" t="s">
        <v>713</v>
      </c>
      <c r="F26" s="104"/>
      <c r="G26" s="60">
        <f>G27+G28+G29</f>
        <v>446.4</v>
      </c>
    </row>
    <row r="27" spans="1:7" ht="31.5">
      <c r="A27" s="50" t="s">
        <v>167</v>
      </c>
      <c r="B27" s="51" t="s">
        <v>154</v>
      </c>
      <c r="C27" s="105" t="s">
        <v>157</v>
      </c>
      <c r="D27" s="105" t="s">
        <v>158</v>
      </c>
      <c r="E27" s="82" t="s">
        <v>713</v>
      </c>
      <c r="F27" s="104">
        <v>242</v>
      </c>
      <c r="G27" s="60">
        <v>75</v>
      </c>
    </row>
    <row r="28" spans="1:7" ht="31.5">
      <c r="A28" s="50" t="s">
        <v>168</v>
      </c>
      <c r="B28" s="51" t="s">
        <v>154</v>
      </c>
      <c r="C28" s="105" t="s">
        <v>157</v>
      </c>
      <c r="D28" s="105" t="s">
        <v>158</v>
      </c>
      <c r="E28" s="82" t="s">
        <v>713</v>
      </c>
      <c r="F28" s="104">
        <v>244</v>
      </c>
      <c r="G28" s="60">
        <v>366.4</v>
      </c>
    </row>
    <row r="29" spans="1:7" ht="15.75">
      <c r="A29" s="50" t="s">
        <v>169</v>
      </c>
      <c r="B29" s="51" t="s">
        <v>154</v>
      </c>
      <c r="C29" s="105" t="s">
        <v>157</v>
      </c>
      <c r="D29" s="105" t="s">
        <v>158</v>
      </c>
      <c r="E29" s="82" t="s">
        <v>713</v>
      </c>
      <c r="F29" s="104">
        <v>852</v>
      </c>
      <c r="G29" s="60">
        <v>5</v>
      </c>
    </row>
    <row r="30" spans="1:7" ht="47.25">
      <c r="A30" s="50" t="s">
        <v>170</v>
      </c>
      <c r="B30" s="51" t="s">
        <v>154</v>
      </c>
      <c r="C30" s="105" t="s">
        <v>157</v>
      </c>
      <c r="D30" s="105" t="s">
        <v>158</v>
      </c>
      <c r="E30" s="82" t="s">
        <v>718</v>
      </c>
      <c r="F30" s="104"/>
      <c r="G30" s="60">
        <f>G31</f>
        <v>53</v>
      </c>
    </row>
    <row r="31" spans="1:7" ht="15.75">
      <c r="A31" s="50" t="s">
        <v>172</v>
      </c>
      <c r="B31" s="51" t="s">
        <v>154</v>
      </c>
      <c r="C31" s="105" t="s">
        <v>157</v>
      </c>
      <c r="D31" s="105" t="s">
        <v>158</v>
      </c>
      <c r="E31" s="82" t="s">
        <v>717</v>
      </c>
      <c r="F31" s="104"/>
      <c r="G31" s="60">
        <f>G34</f>
        <v>53</v>
      </c>
    </row>
    <row r="32" spans="1:7" ht="15.75">
      <c r="A32" s="50" t="s">
        <v>172</v>
      </c>
      <c r="B32" s="51" t="s">
        <v>154</v>
      </c>
      <c r="C32" s="105" t="s">
        <v>157</v>
      </c>
      <c r="D32" s="105" t="s">
        <v>158</v>
      </c>
      <c r="E32" s="104" t="s">
        <v>716</v>
      </c>
      <c r="F32" s="104"/>
      <c r="G32" s="60">
        <f>G33</f>
        <v>53</v>
      </c>
    </row>
    <row r="33" spans="1:7" ht="110.25">
      <c r="A33" s="56" t="s">
        <v>174</v>
      </c>
      <c r="B33" s="51" t="s">
        <v>154</v>
      </c>
      <c r="C33" s="105" t="s">
        <v>157</v>
      </c>
      <c r="D33" s="105" t="s">
        <v>158</v>
      </c>
      <c r="E33" s="82" t="s">
        <v>731</v>
      </c>
      <c r="F33" s="104"/>
      <c r="G33" s="60">
        <f>G35</f>
        <v>53</v>
      </c>
    </row>
    <row r="34" spans="1:7" ht="47.25">
      <c r="A34" s="50" t="s">
        <v>1</v>
      </c>
      <c r="B34" s="51" t="s">
        <v>154</v>
      </c>
      <c r="C34" s="105" t="s">
        <v>157</v>
      </c>
      <c r="D34" s="105" t="s">
        <v>158</v>
      </c>
      <c r="E34" s="82"/>
      <c r="F34" s="104"/>
      <c r="G34" s="60">
        <f>G33</f>
        <v>53</v>
      </c>
    </row>
    <row r="35" spans="1:7" ht="18.75" customHeight="1">
      <c r="A35" s="2" t="s">
        <v>33</v>
      </c>
      <c r="B35" s="51" t="s">
        <v>154</v>
      </c>
      <c r="C35" s="105" t="s">
        <v>157</v>
      </c>
      <c r="D35" s="105" t="s">
        <v>158</v>
      </c>
      <c r="E35" s="82" t="s">
        <v>731</v>
      </c>
      <c r="F35" s="104">
        <v>540</v>
      </c>
      <c r="G35" s="60">
        <v>53</v>
      </c>
    </row>
    <row r="36" spans="1:7" ht="47.25">
      <c r="A36" s="44" t="s">
        <v>176</v>
      </c>
      <c r="B36" s="48" t="s">
        <v>29</v>
      </c>
      <c r="C36" s="105"/>
      <c r="D36" s="105"/>
      <c r="E36" s="104"/>
      <c r="F36" s="104"/>
      <c r="G36" s="170">
        <f>G37+G70+G145+G183+G197+G210+G219+G245+G214</f>
        <v>80373.79999999999</v>
      </c>
    </row>
    <row r="37" spans="1:7" ht="66.75" customHeight="1">
      <c r="A37" s="56" t="s">
        <v>434</v>
      </c>
      <c r="B37" s="51" t="s">
        <v>29</v>
      </c>
      <c r="C37" s="105"/>
      <c r="D37" s="105"/>
      <c r="E37" s="104" t="s">
        <v>589</v>
      </c>
      <c r="F37" s="104"/>
      <c r="G37" s="60">
        <f>G38+G42+G47+G50+G55+G59+G62+G65</f>
        <v>8891</v>
      </c>
    </row>
    <row r="38" spans="1:7" ht="15.75">
      <c r="A38" s="56" t="s">
        <v>3</v>
      </c>
      <c r="B38" s="51" t="s">
        <v>29</v>
      </c>
      <c r="C38" s="105" t="s">
        <v>180</v>
      </c>
      <c r="D38" s="105" t="s">
        <v>181</v>
      </c>
      <c r="E38" s="104"/>
      <c r="F38" s="104"/>
      <c r="G38" s="60">
        <f>G40</f>
        <v>375</v>
      </c>
    </row>
    <row r="39" spans="1:7" ht="31.5">
      <c r="A39" s="56" t="s">
        <v>586</v>
      </c>
      <c r="B39" s="51" t="s">
        <v>29</v>
      </c>
      <c r="C39" s="105" t="s">
        <v>180</v>
      </c>
      <c r="D39" s="105" t="s">
        <v>181</v>
      </c>
      <c r="E39" s="104" t="s">
        <v>587</v>
      </c>
      <c r="F39" s="104"/>
      <c r="G39" s="60">
        <f>G40</f>
        <v>375</v>
      </c>
    </row>
    <row r="40" spans="1:7" ht="31.5">
      <c r="A40" s="56" t="s">
        <v>182</v>
      </c>
      <c r="B40" s="51" t="s">
        <v>29</v>
      </c>
      <c r="C40" s="105" t="s">
        <v>180</v>
      </c>
      <c r="D40" s="105" t="s">
        <v>181</v>
      </c>
      <c r="E40" s="104" t="s">
        <v>591</v>
      </c>
      <c r="F40" s="104"/>
      <c r="G40" s="60">
        <f>G41</f>
        <v>375</v>
      </c>
    </row>
    <row r="41" spans="1:7" ht="31.5">
      <c r="A41" s="56" t="s">
        <v>168</v>
      </c>
      <c r="B41" s="51" t="s">
        <v>29</v>
      </c>
      <c r="C41" s="105" t="s">
        <v>180</v>
      </c>
      <c r="D41" s="105" t="s">
        <v>181</v>
      </c>
      <c r="E41" s="104" t="s">
        <v>591</v>
      </c>
      <c r="F41" s="104">
        <v>244</v>
      </c>
      <c r="G41" s="60">
        <v>375</v>
      </c>
    </row>
    <row r="42" spans="1:7" ht="15.75">
      <c r="A42" s="2" t="s">
        <v>6</v>
      </c>
      <c r="B42" s="51" t="s">
        <v>29</v>
      </c>
      <c r="C42" s="105" t="s">
        <v>184</v>
      </c>
      <c r="D42" s="105" t="s">
        <v>158</v>
      </c>
      <c r="E42" s="104"/>
      <c r="F42" s="104"/>
      <c r="G42" s="60">
        <f>G44</f>
        <v>2800</v>
      </c>
    </row>
    <row r="43" spans="1:7" ht="15.75">
      <c r="A43" s="56" t="s">
        <v>588</v>
      </c>
      <c r="B43" s="51" t="s">
        <v>29</v>
      </c>
      <c r="C43" s="105" t="s">
        <v>184</v>
      </c>
      <c r="D43" s="105" t="s">
        <v>158</v>
      </c>
      <c r="E43" s="104" t="s">
        <v>590</v>
      </c>
      <c r="F43" s="104"/>
      <c r="G43" s="60">
        <f>G44</f>
        <v>2800</v>
      </c>
    </row>
    <row r="44" spans="1:7" ht="15.75" customHeight="1">
      <c r="A44" s="56" t="s">
        <v>185</v>
      </c>
      <c r="B44" s="51" t="s">
        <v>29</v>
      </c>
      <c r="C44" s="105" t="s">
        <v>184</v>
      </c>
      <c r="D44" s="105" t="s">
        <v>158</v>
      </c>
      <c r="E44" s="104" t="s">
        <v>592</v>
      </c>
      <c r="F44" s="104"/>
      <c r="G44" s="60">
        <f>G45+G46</f>
        <v>2800</v>
      </c>
    </row>
    <row r="45" spans="1:7" ht="31.5">
      <c r="A45" s="2" t="s">
        <v>186</v>
      </c>
      <c r="B45" s="51" t="s">
        <v>29</v>
      </c>
      <c r="C45" s="105" t="s">
        <v>184</v>
      </c>
      <c r="D45" s="105" t="s">
        <v>158</v>
      </c>
      <c r="E45" s="104" t="s">
        <v>592</v>
      </c>
      <c r="F45" s="104">
        <v>243</v>
      </c>
      <c r="G45" s="60">
        <v>600</v>
      </c>
    </row>
    <row r="46" spans="1:7" ht="31.5">
      <c r="A46" s="56" t="s">
        <v>168</v>
      </c>
      <c r="B46" s="51" t="s">
        <v>29</v>
      </c>
      <c r="C46" s="105" t="s">
        <v>184</v>
      </c>
      <c r="D46" s="105" t="s">
        <v>158</v>
      </c>
      <c r="E46" s="104" t="s">
        <v>592</v>
      </c>
      <c r="F46" s="104">
        <v>244</v>
      </c>
      <c r="G46" s="60">
        <v>2200</v>
      </c>
    </row>
    <row r="47" spans="1:7" ht="15.75" hidden="1">
      <c r="A47" s="56" t="s">
        <v>3</v>
      </c>
      <c r="B47" s="51" t="s">
        <v>29</v>
      </c>
      <c r="C47" s="105" t="s">
        <v>180</v>
      </c>
      <c r="D47" s="105" t="s">
        <v>181</v>
      </c>
      <c r="E47" s="124"/>
      <c r="F47" s="124"/>
      <c r="G47" s="60">
        <f>G48</f>
        <v>0</v>
      </c>
    </row>
    <row r="48" spans="1:7" ht="31.5" hidden="1">
      <c r="A48" s="56" t="s">
        <v>187</v>
      </c>
      <c r="B48" s="51" t="s">
        <v>29</v>
      </c>
      <c r="C48" s="105" t="s">
        <v>180</v>
      </c>
      <c r="D48" s="105" t="s">
        <v>181</v>
      </c>
      <c r="E48" s="104" t="s">
        <v>407</v>
      </c>
      <c r="F48" s="104"/>
      <c r="G48" s="60">
        <f>G49</f>
        <v>0</v>
      </c>
    </row>
    <row r="49" spans="1:7" ht="31.5" hidden="1">
      <c r="A49" s="56" t="s">
        <v>168</v>
      </c>
      <c r="B49" s="51" t="s">
        <v>29</v>
      </c>
      <c r="C49" s="105" t="s">
        <v>180</v>
      </c>
      <c r="D49" s="105" t="s">
        <v>181</v>
      </c>
      <c r="E49" s="104" t="s">
        <v>407</v>
      </c>
      <c r="F49" s="104">
        <v>244</v>
      </c>
      <c r="G49" s="60">
        <v>0</v>
      </c>
    </row>
    <row r="50" spans="1:7" ht="15.75">
      <c r="A50" s="56" t="s">
        <v>5</v>
      </c>
      <c r="B50" s="51" t="s">
        <v>29</v>
      </c>
      <c r="C50" s="105" t="s">
        <v>184</v>
      </c>
      <c r="D50" s="105" t="s">
        <v>189</v>
      </c>
      <c r="E50" s="124"/>
      <c r="F50" s="124"/>
      <c r="G50" s="60">
        <f>G52</f>
        <v>1808</v>
      </c>
    </row>
    <row r="51" spans="1:7" ht="31.5">
      <c r="A51" s="2" t="s">
        <v>593</v>
      </c>
      <c r="B51" s="51" t="s">
        <v>29</v>
      </c>
      <c r="C51" s="105" t="s">
        <v>184</v>
      </c>
      <c r="D51" s="105" t="s">
        <v>189</v>
      </c>
      <c r="E51" s="104" t="s">
        <v>594</v>
      </c>
      <c r="F51" s="124"/>
      <c r="G51" s="60">
        <f>G52</f>
        <v>1808</v>
      </c>
    </row>
    <row r="52" spans="1:7" ht="31.5">
      <c r="A52" s="56" t="s">
        <v>187</v>
      </c>
      <c r="B52" s="51" t="s">
        <v>29</v>
      </c>
      <c r="C52" s="105" t="s">
        <v>184</v>
      </c>
      <c r="D52" s="105" t="s">
        <v>189</v>
      </c>
      <c r="E52" s="104" t="s">
        <v>595</v>
      </c>
      <c r="F52" s="124"/>
      <c r="G52" s="60">
        <f>G53+G54</f>
        <v>1808</v>
      </c>
    </row>
    <row r="53" spans="1:7" ht="31.5" hidden="1">
      <c r="A53" s="2" t="s">
        <v>186</v>
      </c>
      <c r="B53" s="51" t="s">
        <v>29</v>
      </c>
      <c r="C53" s="105" t="s">
        <v>184</v>
      </c>
      <c r="D53" s="105" t="s">
        <v>189</v>
      </c>
      <c r="E53" s="104" t="s">
        <v>595</v>
      </c>
      <c r="F53" s="125">
        <v>243</v>
      </c>
      <c r="G53" s="60">
        <v>0</v>
      </c>
    </row>
    <row r="54" spans="1:7" ht="31.5">
      <c r="A54" s="11" t="s">
        <v>584</v>
      </c>
      <c r="B54" s="51" t="s">
        <v>29</v>
      </c>
      <c r="C54" s="105" t="s">
        <v>184</v>
      </c>
      <c r="D54" s="105" t="s">
        <v>189</v>
      </c>
      <c r="E54" s="104" t="s">
        <v>595</v>
      </c>
      <c r="F54" s="125">
        <v>414</v>
      </c>
      <c r="G54" s="60">
        <v>1808</v>
      </c>
    </row>
    <row r="55" spans="1:7" ht="15.75">
      <c r="A55" s="56" t="s">
        <v>5</v>
      </c>
      <c r="B55" s="51" t="s">
        <v>29</v>
      </c>
      <c r="C55" s="105" t="s">
        <v>184</v>
      </c>
      <c r="D55" s="105" t="s">
        <v>189</v>
      </c>
      <c r="E55" s="124"/>
      <c r="F55" s="124"/>
      <c r="G55" s="60">
        <f>G57</f>
        <v>1650</v>
      </c>
    </row>
    <row r="56" spans="1:7" ht="31.5">
      <c r="A56" s="2" t="s">
        <v>593</v>
      </c>
      <c r="B56" s="51" t="s">
        <v>29</v>
      </c>
      <c r="C56" s="105" t="s">
        <v>184</v>
      </c>
      <c r="D56" s="105" t="s">
        <v>189</v>
      </c>
      <c r="E56" s="104" t="s">
        <v>594</v>
      </c>
      <c r="F56" s="124"/>
      <c r="G56" s="60">
        <f>G57</f>
        <v>1650</v>
      </c>
    </row>
    <row r="57" spans="1:7" ht="31.5">
      <c r="A57" s="56" t="s">
        <v>191</v>
      </c>
      <c r="B57" s="51" t="s">
        <v>29</v>
      </c>
      <c r="C57" s="105" t="s">
        <v>184</v>
      </c>
      <c r="D57" s="105" t="s">
        <v>189</v>
      </c>
      <c r="E57" s="104" t="s">
        <v>596</v>
      </c>
      <c r="F57" s="104"/>
      <c r="G57" s="60">
        <f>G58</f>
        <v>1650</v>
      </c>
    </row>
    <row r="58" spans="1:7" ht="31.5">
      <c r="A58" s="2" t="s">
        <v>186</v>
      </c>
      <c r="B58" s="51" t="s">
        <v>29</v>
      </c>
      <c r="C58" s="105" t="s">
        <v>184</v>
      </c>
      <c r="D58" s="105" t="s">
        <v>189</v>
      </c>
      <c r="E58" s="104" t="s">
        <v>596</v>
      </c>
      <c r="F58" s="104">
        <v>243</v>
      </c>
      <c r="G58" s="60">
        <v>1650</v>
      </c>
    </row>
    <row r="59" spans="1:7" ht="15.75" hidden="1">
      <c r="A59" s="2" t="s">
        <v>4</v>
      </c>
      <c r="B59" s="51" t="s">
        <v>29</v>
      </c>
      <c r="C59" s="105" t="s">
        <v>184</v>
      </c>
      <c r="D59" s="105" t="s">
        <v>157</v>
      </c>
      <c r="E59" s="124"/>
      <c r="F59" s="124"/>
      <c r="G59" s="60">
        <f>G60</f>
        <v>0</v>
      </c>
    </row>
    <row r="60" spans="1:7" ht="17.25" customHeight="1" hidden="1">
      <c r="A60" s="56" t="s">
        <v>192</v>
      </c>
      <c r="B60" s="51" t="s">
        <v>29</v>
      </c>
      <c r="C60" s="105" t="s">
        <v>184</v>
      </c>
      <c r="D60" s="105" t="s">
        <v>157</v>
      </c>
      <c r="E60" s="104" t="s">
        <v>409</v>
      </c>
      <c r="F60" s="104"/>
      <c r="G60" s="60">
        <f>G61</f>
        <v>0</v>
      </c>
    </row>
    <row r="61" spans="1:7" ht="31.5" hidden="1">
      <c r="A61" s="2" t="s">
        <v>193</v>
      </c>
      <c r="B61" s="51" t="s">
        <v>29</v>
      </c>
      <c r="C61" s="105" t="s">
        <v>184</v>
      </c>
      <c r="D61" s="105" t="s">
        <v>157</v>
      </c>
      <c r="E61" s="104" t="s">
        <v>409</v>
      </c>
      <c r="F61" s="104">
        <v>810</v>
      </c>
      <c r="G61" s="60">
        <v>0</v>
      </c>
    </row>
    <row r="62" spans="1:7" ht="15.75" hidden="1">
      <c r="A62" s="2" t="s">
        <v>6</v>
      </c>
      <c r="B62" s="51" t="s">
        <v>29</v>
      </c>
      <c r="C62" s="105" t="s">
        <v>184</v>
      </c>
      <c r="D62" s="105" t="s">
        <v>158</v>
      </c>
      <c r="E62" s="124"/>
      <c r="F62" s="124"/>
      <c r="G62" s="60">
        <f>G63</f>
        <v>0</v>
      </c>
    </row>
    <row r="63" spans="1:7" ht="18" customHeight="1" hidden="1">
      <c r="A63" s="56" t="s">
        <v>192</v>
      </c>
      <c r="B63" s="51" t="s">
        <v>29</v>
      </c>
      <c r="C63" s="105" t="s">
        <v>184</v>
      </c>
      <c r="D63" s="105" t="s">
        <v>158</v>
      </c>
      <c r="E63" s="104" t="s">
        <v>409</v>
      </c>
      <c r="F63" s="124"/>
      <c r="G63" s="60">
        <f>G64</f>
        <v>0</v>
      </c>
    </row>
    <row r="64" spans="1:7" ht="31.5" hidden="1">
      <c r="A64" s="56" t="s">
        <v>168</v>
      </c>
      <c r="B64" s="51" t="s">
        <v>29</v>
      </c>
      <c r="C64" s="105" t="s">
        <v>184</v>
      </c>
      <c r="D64" s="105" t="s">
        <v>158</v>
      </c>
      <c r="E64" s="104" t="s">
        <v>409</v>
      </c>
      <c r="F64" s="104">
        <v>244</v>
      </c>
      <c r="G64" s="60">
        <v>0</v>
      </c>
    </row>
    <row r="65" spans="1:7" ht="15.75">
      <c r="A65" s="2" t="s">
        <v>4</v>
      </c>
      <c r="B65" s="51" t="s">
        <v>29</v>
      </c>
      <c r="C65" s="105" t="s">
        <v>184</v>
      </c>
      <c r="D65" s="105" t="s">
        <v>157</v>
      </c>
      <c r="E65" s="126"/>
      <c r="F65" s="126"/>
      <c r="G65" s="60">
        <f>G67</f>
        <v>2258</v>
      </c>
    </row>
    <row r="66" spans="1:7" ht="18.75" customHeight="1">
      <c r="A66" s="2" t="s">
        <v>601</v>
      </c>
      <c r="B66" s="51" t="s">
        <v>29</v>
      </c>
      <c r="C66" s="105" t="s">
        <v>184</v>
      </c>
      <c r="D66" s="105" t="s">
        <v>157</v>
      </c>
      <c r="E66" s="104" t="s">
        <v>600</v>
      </c>
      <c r="F66" s="126"/>
      <c r="G66" s="60">
        <f>G67</f>
        <v>2258</v>
      </c>
    </row>
    <row r="67" spans="1:7" ht="31.5">
      <c r="A67" s="2" t="s">
        <v>194</v>
      </c>
      <c r="B67" s="51" t="s">
        <v>29</v>
      </c>
      <c r="C67" s="105" t="s">
        <v>184</v>
      </c>
      <c r="D67" s="105" t="s">
        <v>157</v>
      </c>
      <c r="E67" s="104" t="s">
        <v>602</v>
      </c>
      <c r="F67" s="104"/>
      <c r="G67" s="60">
        <f>G68+G69</f>
        <v>2258</v>
      </c>
    </row>
    <row r="68" spans="1:7" ht="31.5">
      <c r="A68" s="56" t="s">
        <v>168</v>
      </c>
      <c r="B68" s="51" t="s">
        <v>29</v>
      </c>
      <c r="C68" s="105" t="s">
        <v>184</v>
      </c>
      <c r="D68" s="105" t="s">
        <v>157</v>
      </c>
      <c r="E68" s="104" t="s">
        <v>602</v>
      </c>
      <c r="F68" s="104">
        <v>244</v>
      </c>
      <c r="G68" s="60">
        <v>200</v>
      </c>
    </row>
    <row r="69" spans="1:7" ht="15.75">
      <c r="A69" s="50" t="s">
        <v>585</v>
      </c>
      <c r="B69" s="51" t="s">
        <v>29</v>
      </c>
      <c r="C69" s="105" t="s">
        <v>184</v>
      </c>
      <c r="D69" s="105" t="s">
        <v>157</v>
      </c>
      <c r="E69" s="104" t="s">
        <v>602</v>
      </c>
      <c r="F69" s="104">
        <v>853</v>
      </c>
      <c r="G69" s="60">
        <v>2058</v>
      </c>
    </row>
    <row r="70" spans="1:7" ht="47.25">
      <c r="A70" s="62" t="s">
        <v>435</v>
      </c>
      <c r="B70" s="51" t="s">
        <v>29</v>
      </c>
      <c r="C70" s="105"/>
      <c r="D70" s="105"/>
      <c r="E70" s="104" t="s">
        <v>198</v>
      </c>
      <c r="F70" s="104"/>
      <c r="G70" s="60">
        <f>G71+G90+G99+G113+G125+G133</f>
        <v>3777.9</v>
      </c>
    </row>
    <row r="71" spans="1:7" ht="63">
      <c r="A71" s="57" t="s">
        <v>199</v>
      </c>
      <c r="B71" s="51" t="s">
        <v>29</v>
      </c>
      <c r="C71" s="105"/>
      <c r="D71" s="105"/>
      <c r="E71" s="123" t="s">
        <v>200</v>
      </c>
      <c r="F71" s="123"/>
      <c r="G71" s="172">
        <f>G72+G82+G85</f>
        <v>1777.4</v>
      </c>
    </row>
    <row r="72" spans="1:7" ht="15.75">
      <c r="A72" s="50" t="s">
        <v>2</v>
      </c>
      <c r="B72" s="51" t="s">
        <v>29</v>
      </c>
      <c r="C72" s="105" t="s">
        <v>157</v>
      </c>
      <c r="D72" s="105" t="s">
        <v>201</v>
      </c>
      <c r="E72" s="123"/>
      <c r="F72" s="123"/>
      <c r="G72" s="60">
        <f>G73+G76+G78+G80</f>
        <v>1697.4</v>
      </c>
    </row>
    <row r="73" spans="1:7" ht="31.5">
      <c r="A73" s="56" t="s">
        <v>202</v>
      </c>
      <c r="B73" s="51" t="s">
        <v>29</v>
      </c>
      <c r="C73" s="105" t="s">
        <v>157</v>
      </c>
      <c r="D73" s="105" t="s">
        <v>201</v>
      </c>
      <c r="E73" s="104" t="s">
        <v>203</v>
      </c>
      <c r="F73" s="104"/>
      <c r="G73" s="60">
        <f>G74+G75</f>
        <v>1577.4</v>
      </c>
    </row>
    <row r="74" spans="1:7" ht="31.5">
      <c r="A74" s="50" t="s">
        <v>168</v>
      </c>
      <c r="B74" s="51" t="s">
        <v>29</v>
      </c>
      <c r="C74" s="105" t="s">
        <v>157</v>
      </c>
      <c r="D74" s="105" t="s">
        <v>201</v>
      </c>
      <c r="E74" s="104" t="s">
        <v>203</v>
      </c>
      <c r="F74" s="104">
        <v>244</v>
      </c>
      <c r="G74" s="60">
        <v>1557.4</v>
      </c>
    </row>
    <row r="75" spans="1:7" ht="15.75">
      <c r="A75" s="2" t="s">
        <v>204</v>
      </c>
      <c r="B75" s="51" t="s">
        <v>29</v>
      </c>
      <c r="C75" s="105" t="s">
        <v>157</v>
      </c>
      <c r="D75" s="105" t="s">
        <v>201</v>
      </c>
      <c r="E75" s="104" t="s">
        <v>203</v>
      </c>
      <c r="F75" s="104">
        <v>350</v>
      </c>
      <c r="G75" s="60">
        <v>20</v>
      </c>
    </row>
    <row r="76" spans="1:7" ht="21" customHeight="1">
      <c r="A76" s="56" t="s">
        <v>205</v>
      </c>
      <c r="B76" s="51" t="s">
        <v>29</v>
      </c>
      <c r="C76" s="105" t="s">
        <v>157</v>
      </c>
      <c r="D76" s="105" t="s">
        <v>201</v>
      </c>
      <c r="E76" s="104" t="s">
        <v>206</v>
      </c>
      <c r="F76" s="104"/>
      <c r="G76" s="60">
        <f>G77</f>
        <v>120</v>
      </c>
    </row>
    <row r="77" spans="1:7" ht="31.5">
      <c r="A77" s="50" t="s">
        <v>168</v>
      </c>
      <c r="B77" s="51" t="s">
        <v>29</v>
      </c>
      <c r="C77" s="105" t="s">
        <v>157</v>
      </c>
      <c r="D77" s="105" t="s">
        <v>201</v>
      </c>
      <c r="E77" s="104" t="s">
        <v>206</v>
      </c>
      <c r="F77" s="104">
        <v>244</v>
      </c>
      <c r="G77" s="60">
        <v>120</v>
      </c>
    </row>
    <row r="78" spans="1:7" ht="15.75" hidden="1">
      <c r="A78" s="56" t="s">
        <v>207</v>
      </c>
      <c r="B78" s="51" t="s">
        <v>29</v>
      </c>
      <c r="C78" s="105" t="s">
        <v>157</v>
      </c>
      <c r="D78" s="105" t="s">
        <v>201</v>
      </c>
      <c r="E78" s="104" t="s">
        <v>208</v>
      </c>
      <c r="F78" s="104"/>
      <c r="G78" s="60">
        <f>G79</f>
        <v>0</v>
      </c>
    </row>
    <row r="79" spans="1:7" ht="31.5" hidden="1">
      <c r="A79" s="50" t="s">
        <v>168</v>
      </c>
      <c r="B79" s="51" t="s">
        <v>29</v>
      </c>
      <c r="C79" s="105" t="s">
        <v>157</v>
      </c>
      <c r="D79" s="105" t="s">
        <v>201</v>
      </c>
      <c r="E79" s="104" t="s">
        <v>208</v>
      </c>
      <c r="F79" s="104">
        <v>244</v>
      </c>
      <c r="G79" s="60">
        <v>0</v>
      </c>
    </row>
    <row r="80" spans="1:7" ht="15.75" hidden="1">
      <c r="A80" s="56" t="s">
        <v>209</v>
      </c>
      <c r="B80" s="51" t="s">
        <v>29</v>
      </c>
      <c r="C80" s="105" t="s">
        <v>157</v>
      </c>
      <c r="D80" s="105" t="s">
        <v>201</v>
      </c>
      <c r="E80" s="104" t="s">
        <v>210</v>
      </c>
      <c r="F80" s="104"/>
      <c r="G80" s="60">
        <f>G81</f>
        <v>0</v>
      </c>
    </row>
    <row r="81" spans="1:7" ht="15.75" hidden="1">
      <c r="A81" s="2" t="s">
        <v>204</v>
      </c>
      <c r="B81" s="51" t="s">
        <v>29</v>
      </c>
      <c r="C81" s="105" t="s">
        <v>157</v>
      </c>
      <c r="D81" s="105" t="s">
        <v>201</v>
      </c>
      <c r="E81" s="104" t="s">
        <v>210</v>
      </c>
      <c r="F81" s="104">
        <v>350</v>
      </c>
      <c r="G81" s="60">
        <v>0</v>
      </c>
    </row>
    <row r="82" spans="1:7" ht="15.75">
      <c r="A82" s="50" t="s">
        <v>6</v>
      </c>
      <c r="B82" s="51"/>
      <c r="C82" s="105" t="s">
        <v>184</v>
      </c>
      <c r="D82" s="105" t="s">
        <v>158</v>
      </c>
      <c r="E82" s="104"/>
      <c r="F82" s="104"/>
      <c r="G82" s="60">
        <f>G83</f>
        <v>80</v>
      </c>
    </row>
    <row r="83" spans="1:7" ht="15.75">
      <c r="A83" s="56" t="s">
        <v>209</v>
      </c>
      <c r="B83" s="51" t="s">
        <v>29</v>
      </c>
      <c r="C83" s="105" t="s">
        <v>184</v>
      </c>
      <c r="D83" s="105" t="s">
        <v>158</v>
      </c>
      <c r="E83" s="104" t="s">
        <v>210</v>
      </c>
      <c r="F83" s="104"/>
      <c r="G83" s="60">
        <f>G84</f>
        <v>80</v>
      </c>
    </row>
    <row r="84" spans="1:7" ht="31.5">
      <c r="A84" s="50" t="s">
        <v>168</v>
      </c>
      <c r="B84" s="51" t="s">
        <v>29</v>
      </c>
      <c r="C84" s="105" t="s">
        <v>184</v>
      </c>
      <c r="D84" s="105" t="s">
        <v>158</v>
      </c>
      <c r="E84" s="104" t="s">
        <v>210</v>
      </c>
      <c r="F84" s="104">
        <v>244</v>
      </c>
      <c r="G84" s="60">
        <v>80</v>
      </c>
    </row>
    <row r="85" spans="1:7" ht="15.75" hidden="1">
      <c r="A85" s="50" t="s">
        <v>2</v>
      </c>
      <c r="B85" s="51"/>
      <c r="C85" s="105" t="s">
        <v>157</v>
      </c>
      <c r="D85" s="105" t="s">
        <v>201</v>
      </c>
      <c r="E85" s="104"/>
      <c r="F85" s="104"/>
      <c r="G85" s="60">
        <f>G86+G88</f>
        <v>0</v>
      </c>
    </row>
    <row r="86" spans="1:7" ht="15.75" hidden="1">
      <c r="A86" s="56" t="s">
        <v>211</v>
      </c>
      <c r="B86" s="51" t="s">
        <v>29</v>
      </c>
      <c r="C86" s="105" t="s">
        <v>157</v>
      </c>
      <c r="D86" s="105" t="s">
        <v>201</v>
      </c>
      <c r="E86" s="104" t="s">
        <v>212</v>
      </c>
      <c r="F86" s="104"/>
      <c r="G86" s="60">
        <f>G87</f>
        <v>0</v>
      </c>
    </row>
    <row r="87" spans="1:7" ht="31.5" hidden="1">
      <c r="A87" s="50" t="s">
        <v>168</v>
      </c>
      <c r="B87" s="51" t="s">
        <v>29</v>
      </c>
      <c r="C87" s="105" t="s">
        <v>157</v>
      </c>
      <c r="D87" s="105" t="s">
        <v>201</v>
      </c>
      <c r="E87" s="104" t="s">
        <v>212</v>
      </c>
      <c r="F87" s="104">
        <v>244</v>
      </c>
      <c r="G87" s="60">
        <v>0</v>
      </c>
    </row>
    <row r="88" spans="1:7" ht="31.5" hidden="1">
      <c r="A88" s="56" t="s">
        <v>213</v>
      </c>
      <c r="B88" s="51" t="s">
        <v>29</v>
      </c>
      <c r="C88" s="105" t="s">
        <v>157</v>
      </c>
      <c r="D88" s="105" t="s">
        <v>201</v>
      </c>
      <c r="E88" s="104" t="s">
        <v>214</v>
      </c>
      <c r="F88" s="104"/>
      <c r="G88" s="60">
        <f>G89</f>
        <v>0</v>
      </c>
    </row>
    <row r="89" spans="1:7" ht="31.5" hidden="1">
      <c r="A89" s="50" t="s">
        <v>168</v>
      </c>
      <c r="B89" s="51" t="s">
        <v>29</v>
      </c>
      <c r="C89" s="105" t="s">
        <v>157</v>
      </c>
      <c r="D89" s="105" t="s">
        <v>201</v>
      </c>
      <c r="E89" s="104" t="s">
        <v>214</v>
      </c>
      <c r="F89" s="104">
        <v>244</v>
      </c>
      <c r="G89" s="60">
        <v>0</v>
      </c>
    </row>
    <row r="90" spans="1:7" ht="47.25">
      <c r="A90" s="57" t="s">
        <v>436</v>
      </c>
      <c r="B90" s="63" t="s">
        <v>29</v>
      </c>
      <c r="C90" s="127"/>
      <c r="D90" s="127"/>
      <c r="E90" s="123" t="s">
        <v>215</v>
      </c>
      <c r="F90" s="104"/>
      <c r="G90" s="172">
        <f>G91</f>
        <v>485</v>
      </c>
    </row>
    <row r="91" spans="1:7" ht="15.75">
      <c r="A91" s="9" t="s">
        <v>31</v>
      </c>
      <c r="B91" s="51" t="s">
        <v>29</v>
      </c>
      <c r="C91" s="105" t="s">
        <v>216</v>
      </c>
      <c r="D91" s="105" t="s">
        <v>184</v>
      </c>
      <c r="E91" s="102"/>
      <c r="F91" s="104"/>
      <c r="G91" s="60">
        <f>G92+G95+G97</f>
        <v>485</v>
      </c>
    </row>
    <row r="92" spans="1:7" ht="15.75">
      <c r="A92" s="56" t="s">
        <v>217</v>
      </c>
      <c r="B92" s="51" t="s">
        <v>29</v>
      </c>
      <c r="C92" s="105" t="s">
        <v>216</v>
      </c>
      <c r="D92" s="105" t="s">
        <v>184</v>
      </c>
      <c r="E92" s="104" t="s">
        <v>218</v>
      </c>
      <c r="F92" s="104"/>
      <c r="G92" s="60">
        <f>G93+G94</f>
        <v>420</v>
      </c>
    </row>
    <row r="93" spans="1:7" ht="31.5">
      <c r="A93" s="50" t="s">
        <v>168</v>
      </c>
      <c r="B93" s="51" t="s">
        <v>29</v>
      </c>
      <c r="C93" s="105" t="s">
        <v>216</v>
      </c>
      <c r="D93" s="105" t="s">
        <v>184</v>
      </c>
      <c r="E93" s="104" t="s">
        <v>218</v>
      </c>
      <c r="F93" s="104">
        <v>244</v>
      </c>
      <c r="G93" s="60">
        <v>420</v>
      </c>
    </row>
    <row r="94" spans="1:7" ht="15.75" hidden="1">
      <c r="A94" s="2" t="s">
        <v>219</v>
      </c>
      <c r="B94" s="51" t="s">
        <v>29</v>
      </c>
      <c r="C94" s="105" t="s">
        <v>216</v>
      </c>
      <c r="D94" s="105" t="s">
        <v>184</v>
      </c>
      <c r="E94" s="104" t="s">
        <v>218</v>
      </c>
      <c r="F94" s="104">
        <v>852</v>
      </c>
      <c r="G94" s="60">
        <v>0</v>
      </c>
    </row>
    <row r="95" spans="1:7" ht="15.75">
      <c r="A95" s="56" t="s">
        <v>220</v>
      </c>
      <c r="B95" s="51" t="s">
        <v>29</v>
      </c>
      <c r="C95" s="105" t="s">
        <v>216</v>
      </c>
      <c r="D95" s="105" t="s">
        <v>184</v>
      </c>
      <c r="E95" s="104" t="s">
        <v>221</v>
      </c>
      <c r="F95" s="104"/>
      <c r="G95" s="60">
        <f>G96</f>
        <v>20</v>
      </c>
    </row>
    <row r="96" spans="1:7" ht="31.5">
      <c r="A96" s="50" t="s">
        <v>168</v>
      </c>
      <c r="B96" s="51" t="s">
        <v>29</v>
      </c>
      <c r="C96" s="105" t="s">
        <v>216</v>
      </c>
      <c r="D96" s="105" t="s">
        <v>184</v>
      </c>
      <c r="E96" s="104" t="s">
        <v>221</v>
      </c>
      <c r="F96" s="104">
        <v>244</v>
      </c>
      <c r="G96" s="60">
        <v>20</v>
      </c>
    </row>
    <row r="97" spans="1:7" ht="31.5">
      <c r="A97" s="56" t="s">
        <v>745</v>
      </c>
      <c r="B97" s="51" t="s">
        <v>29</v>
      </c>
      <c r="C97" s="105" t="s">
        <v>216</v>
      </c>
      <c r="D97" s="105" t="s">
        <v>184</v>
      </c>
      <c r="E97" s="104" t="s">
        <v>222</v>
      </c>
      <c r="F97" s="104"/>
      <c r="G97" s="60">
        <f>G98</f>
        <v>45</v>
      </c>
    </row>
    <row r="98" spans="1:7" ht="31.5">
      <c r="A98" s="50" t="s">
        <v>168</v>
      </c>
      <c r="B98" s="51" t="s">
        <v>29</v>
      </c>
      <c r="C98" s="105" t="s">
        <v>216</v>
      </c>
      <c r="D98" s="105" t="s">
        <v>184</v>
      </c>
      <c r="E98" s="104" t="s">
        <v>222</v>
      </c>
      <c r="F98" s="104">
        <v>244</v>
      </c>
      <c r="G98" s="60">
        <v>45</v>
      </c>
    </row>
    <row r="99" spans="1:7" ht="47.25">
      <c r="A99" s="57" t="s">
        <v>223</v>
      </c>
      <c r="B99" s="51" t="s">
        <v>29</v>
      </c>
      <c r="C99" s="128"/>
      <c r="D99" s="128"/>
      <c r="E99" s="123" t="s">
        <v>224</v>
      </c>
      <c r="F99" s="123"/>
      <c r="G99" s="172">
        <f>G100</f>
        <v>989</v>
      </c>
    </row>
    <row r="100" spans="1:7" ht="15.75">
      <c r="A100" s="56" t="s">
        <v>28</v>
      </c>
      <c r="B100" s="51" t="s">
        <v>29</v>
      </c>
      <c r="C100" s="105" t="s">
        <v>225</v>
      </c>
      <c r="D100" s="105" t="s">
        <v>225</v>
      </c>
      <c r="E100" s="102"/>
      <c r="F100" s="102"/>
      <c r="G100" s="60">
        <f>G101+G103+G106+G109+G111</f>
        <v>989</v>
      </c>
    </row>
    <row r="101" spans="1:7" ht="31.5">
      <c r="A101" s="56" t="s">
        <v>226</v>
      </c>
      <c r="B101" s="51" t="s">
        <v>29</v>
      </c>
      <c r="C101" s="105" t="s">
        <v>225</v>
      </c>
      <c r="D101" s="105" t="s">
        <v>225</v>
      </c>
      <c r="E101" s="104" t="s">
        <v>227</v>
      </c>
      <c r="F101" s="104"/>
      <c r="G101" s="60">
        <f>G102</f>
        <v>40</v>
      </c>
    </row>
    <row r="102" spans="1:7" ht="31.5">
      <c r="A102" s="50" t="s">
        <v>168</v>
      </c>
      <c r="B102" s="51" t="s">
        <v>29</v>
      </c>
      <c r="C102" s="105" t="s">
        <v>225</v>
      </c>
      <c r="D102" s="105" t="s">
        <v>225</v>
      </c>
      <c r="E102" s="104" t="s">
        <v>227</v>
      </c>
      <c r="F102" s="104">
        <v>244</v>
      </c>
      <c r="G102" s="60">
        <v>40</v>
      </c>
    </row>
    <row r="103" spans="1:7" ht="47.25">
      <c r="A103" s="56" t="s">
        <v>228</v>
      </c>
      <c r="B103" s="51" t="s">
        <v>29</v>
      </c>
      <c r="C103" s="105" t="s">
        <v>225</v>
      </c>
      <c r="D103" s="105" t="s">
        <v>225</v>
      </c>
      <c r="E103" s="104" t="s">
        <v>229</v>
      </c>
      <c r="F103" s="104"/>
      <c r="G103" s="60">
        <f>G104+G105</f>
        <v>220</v>
      </c>
    </row>
    <row r="104" spans="1:7" ht="15.75" hidden="1">
      <c r="A104" s="2" t="s">
        <v>230</v>
      </c>
      <c r="B104" s="51" t="s">
        <v>29</v>
      </c>
      <c r="C104" s="105" t="s">
        <v>225</v>
      </c>
      <c r="D104" s="105" t="s">
        <v>225</v>
      </c>
      <c r="E104" s="104" t="s">
        <v>229</v>
      </c>
      <c r="F104" s="104">
        <v>111</v>
      </c>
      <c r="G104" s="60">
        <v>0</v>
      </c>
    </row>
    <row r="105" spans="1:7" ht="31.5">
      <c r="A105" s="50" t="s">
        <v>168</v>
      </c>
      <c r="B105" s="51" t="s">
        <v>29</v>
      </c>
      <c r="C105" s="105" t="s">
        <v>225</v>
      </c>
      <c r="D105" s="105" t="s">
        <v>225</v>
      </c>
      <c r="E105" s="104" t="s">
        <v>229</v>
      </c>
      <c r="F105" s="104">
        <v>244</v>
      </c>
      <c r="G105" s="60">
        <v>220</v>
      </c>
    </row>
    <row r="106" spans="1:7" ht="31.5">
      <c r="A106" s="56" t="s">
        <v>231</v>
      </c>
      <c r="B106" s="51" t="s">
        <v>29</v>
      </c>
      <c r="C106" s="105" t="s">
        <v>225</v>
      </c>
      <c r="D106" s="105" t="s">
        <v>225</v>
      </c>
      <c r="E106" s="104" t="s">
        <v>232</v>
      </c>
      <c r="F106" s="104"/>
      <c r="G106" s="60">
        <f>G107+G108</f>
        <v>297</v>
      </c>
    </row>
    <row r="107" spans="1:7" ht="15.75">
      <c r="A107" s="2" t="s">
        <v>204</v>
      </c>
      <c r="B107" s="51" t="s">
        <v>29</v>
      </c>
      <c r="C107" s="105" t="s">
        <v>225</v>
      </c>
      <c r="D107" s="105" t="s">
        <v>225</v>
      </c>
      <c r="E107" s="104" t="s">
        <v>232</v>
      </c>
      <c r="F107" s="104">
        <v>350</v>
      </c>
      <c r="G107" s="60">
        <v>42</v>
      </c>
    </row>
    <row r="108" spans="1:7" ht="31.5">
      <c r="A108" s="50" t="s">
        <v>168</v>
      </c>
      <c r="B108" s="51" t="s">
        <v>29</v>
      </c>
      <c r="C108" s="105" t="s">
        <v>225</v>
      </c>
      <c r="D108" s="105" t="s">
        <v>225</v>
      </c>
      <c r="E108" s="104" t="s">
        <v>232</v>
      </c>
      <c r="F108" s="104">
        <v>244</v>
      </c>
      <c r="G108" s="60">
        <v>255</v>
      </c>
    </row>
    <row r="109" spans="1:7" ht="15.75" hidden="1">
      <c r="A109" s="56" t="s">
        <v>233</v>
      </c>
      <c r="B109" s="51" t="s">
        <v>29</v>
      </c>
      <c r="C109" s="105" t="s">
        <v>225</v>
      </c>
      <c r="D109" s="105" t="s">
        <v>225</v>
      </c>
      <c r="E109" s="104" t="s">
        <v>234</v>
      </c>
      <c r="F109" s="104"/>
      <c r="G109" s="60">
        <f>G110</f>
        <v>0</v>
      </c>
    </row>
    <row r="110" spans="1:7" ht="31.5" hidden="1">
      <c r="A110" s="50" t="s">
        <v>168</v>
      </c>
      <c r="B110" s="51" t="s">
        <v>29</v>
      </c>
      <c r="C110" s="105" t="s">
        <v>225</v>
      </c>
      <c r="D110" s="105" t="s">
        <v>225</v>
      </c>
      <c r="E110" s="104" t="s">
        <v>234</v>
      </c>
      <c r="F110" s="104">
        <v>244</v>
      </c>
      <c r="G110" s="60">
        <v>0</v>
      </c>
    </row>
    <row r="111" spans="1:7" ht="31.5">
      <c r="A111" s="56" t="s">
        <v>235</v>
      </c>
      <c r="B111" s="51" t="s">
        <v>29</v>
      </c>
      <c r="C111" s="105" t="s">
        <v>225</v>
      </c>
      <c r="D111" s="105" t="s">
        <v>225</v>
      </c>
      <c r="E111" s="104" t="s">
        <v>236</v>
      </c>
      <c r="F111" s="104"/>
      <c r="G111" s="60">
        <f>G112</f>
        <v>432</v>
      </c>
    </row>
    <row r="112" spans="1:7" ht="31.5">
      <c r="A112" s="50" t="s">
        <v>168</v>
      </c>
      <c r="B112" s="51" t="s">
        <v>29</v>
      </c>
      <c r="C112" s="105" t="s">
        <v>225</v>
      </c>
      <c r="D112" s="105" t="s">
        <v>225</v>
      </c>
      <c r="E112" s="104" t="s">
        <v>236</v>
      </c>
      <c r="F112" s="104">
        <v>244</v>
      </c>
      <c r="G112" s="60">
        <v>432</v>
      </c>
    </row>
    <row r="113" spans="1:7" ht="57" customHeight="1">
      <c r="A113" s="57" t="s">
        <v>746</v>
      </c>
      <c r="B113" s="51" t="s">
        <v>29</v>
      </c>
      <c r="C113" s="128"/>
      <c r="D113" s="128"/>
      <c r="E113" s="123" t="s">
        <v>237</v>
      </c>
      <c r="F113" s="123"/>
      <c r="G113" s="172">
        <f>G114</f>
        <v>155</v>
      </c>
    </row>
    <row r="114" spans="1:7" ht="15.75">
      <c r="A114" s="56" t="s">
        <v>28</v>
      </c>
      <c r="B114" s="51" t="s">
        <v>29</v>
      </c>
      <c r="C114" s="105" t="s">
        <v>225</v>
      </c>
      <c r="D114" s="105" t="s">
        <v>225</v>
      </c>
      <c r="E114" s="102"/>
      <c r="F114" s="102"/>
      <c r="G114" s="60">
        <f>G115+G117+G119+G121+G123</f>
        <v>155</v>
      </c>
    </row>
    <row r="115" spans="1:7" ht="47.25">
      <c r="A115" s="56" t="s">
        <v>238</v>
      </c>
      <c r="B115" s="51" t="s">
        <v>29</v>
      </c>
      <c r="C115" s="105" t="s">
        <v>225</v>
      </c>
      <c r="D115" s="105" t="s">
        <v>225</v>
      </c>
      <c r="E115" s="104" t="s">
        <v>239</v>
      </c>
      <c r="F115" s="104"/>
      <c r="G115" s="60">
        <f>G116</f>
        <v>6</v>
      </c>
    </row>
    <row r="116" spans="1:7" ht="31.5">
      <c r="A116" s="50" t="s">
        <v>168</v>
      </c>
      <c r="B116" s="51" t="s">
        <v>29</v>
      </c>
      <c r="C116" s="105" t="s">
        <v>225</v>
      </c>
      <c r="D116" s="105" t="s">
        <v>225</v>
      </c>
      <c r="E116" s="104" t="s">
        <v>239</v>
      </c>
      <c r="F116" s="104">
        <v>244</v>
      </c>
      <c r="G116" s="60">
        <v>6</v>
      </c>
    </row>
    <row r="117" spans="1:7" ht="15.75">
      <c r="A117" s="56" t="s">
        <v>240</v>
      </c>
      <c r="B117" s="51" t="s">
        <v>29</v>
      </c>
      <c r="C117" s="105" t="s">
        <v>225</v>
      </c>
      <c r="D117" s="105" t="s">
        <v>225</v>
      </c>
      <c r="E117" s="104" t="s">
        <v>241</v>
      </c>
      <c r="F117" s="104"/>
      <c r="G117" s="60">
        <f>G118</f>
        <v>35</v>
      </c>
    </row>
    <row r="118" spans="1:7" ht="31.5">
      <c r="A118" s="50" t="s">
        <v>168</v>
      </c>
      <c r="B118" s="51" t="s">
        <v>29</v>
      </c>
      <c r="C118" s="105" t="s">
        <v>225</v>
      </c>
      <c r="D118" s="105" t="s">
        <v>225</v>
      </c>
      <c r="E118" s="104" t="s">
        <v>241</v>
      </c>
      <c r="F118" s="104">
        <v>244</v>
      </c>
      <c r="G118" s="60">
        <v>35</v>
      </c>
    </row>
    <row r="119" spans="1:7" ht="15.75">
      <c r="A119" s="56" t="s">
        <v>242</v>
      </c>
      <c r="B119" s="51" t="s">
        <v>29</v>
      </c>
      <c r="C119" s="105" t="s">
        <v>225</v>
      </c>
      <c r="D119" s="105" t="s">
        <v>225</v>
      </c>
      <c r="E119" s="104" t="s">
        <v>243</v>
      </c>
      <c r="F119" s="104"/>
      <c r="G119" s="60">
        <f>G120</f>
        <v>34</v>
      </c>
    </row>
    <row r="120" spans="1:7" ht="31.5">
      <c r="A120" s="50" t="s">
        <v>168</v>
      </c>
      <c r="B120" s="51" t="s">
        <v>29</v>
      </c>
      <c r="C120" s="105" t="s">
        <v>225</v>
      </c>
      <c r="D120" s="105" t="s">
        <v>225</v>
      </c>
      <c r="E120" s="104" t="s">
        <v>243</v>
      </c>
      <c r="F120" s="104">
        <v>244</v>
      </c>
      <c r="G120" s="60">
        <v>34</v>
      </c>
    </row>
    <row r="121" spans="1:7" ht="31.5" hidden="1">
      <c r="A121" s="56" t="s">
        <v>244</v>
      </c>
      <c r="B121" s="51" t="s">
        <v>29</v>
      </c>
      <c r="C121" s="105" t="s">
        <v>225</v>
      </c>
      <c r="D121" s="105" t="s">
        <v>225</v>
      </c>
      <c r="E121" s="104" t="s">
        <v>245</v>
      </c>
      <c r="F121" s="104"/>
      <c r="G121" s="60">
        <f>G122</f>
        <v>0</v>
      </c>
    </row>
    <row r="122" spans="1:7" ht="31.5" hidden="1">
      <c r="A122" s="50" t="s">
        <v>168</v>
      </c>
      <c r="B122" s="51" t="s">
        <v>29</v>
      </c>
      <c r="C122" s="105" t="s">
        <v>225</v>
      </c>
      <c r="D122" s="105" t="s">
        <v>225</v>
      </c>
      <c r="E122" s="104" t="s">
        <v>245</v>
      </c>
      <c r="F122" s="104">
        <v>244</v>
      </c>
      <c r="G122" s="60">
        <v>0</v>
      </c>
    </row>
    <row r="123" spans="1:7" ht="15.75">
      <c r="A123" s="56" t="s">
        <v>246</v>
      </c>
      <c r="B123" s="51" t="s">
        <v>29</v>
      </c>
      <c r="C123" s="105" t="s">
        <v>225</v>
      </c>
      <c r="D123" s="105" t="s">
        <v>225</v>
      </c>
      <c r="E123" s="104" t="s">
        <v>247</v>
      </c>
      <c r="F123" s="104"/>
      <c r="G123" s="60">
        <f>G124</f>
        <v>80</v>
      </c>
    </row>
    <row r="124" spans="1:7" ht="31.5">
      <c r="A124" s="50" t="s">
        <v>168</v>
      </c>
      <c r="B124" s="51" t="s">
        <v>29</v>
      </c>
      <c r="C124" s="105" t="s">
        <v>225</v>
      </c>
      <c r="D124" s="105" t="s">
        <v>225</v>
      </c>
      <c r="E124" s="104" t="s">
        <v>247</v>
      </c>
      <c r="F124" s="104">
        <v>244</v>
      </c>
      <c r="G124" s="60">
        <v>80</v>
      </c>
    </row>
    <row r="125" spans="1:7" ht="63">
      <c r="A125" s="57" t="s">
        <v>248</v>
      </c>
      <c r="B125" s="63" t="s">
        <v>29</v>
      </c>
      <c r="C125" s="127"/>
      <c r="D125" s="127"/>
      <c r="E125" s="123" t="s">
        <v>249</v>
      </c>
      <c r="F125" s="123"/>
      <c r="G125" s="172">
        <f>G126</f>
        <v>26.5</v>
      </c>
    </row>
    <row r="126" spans="1:7" ht="15.75">
      <c r="A126" s="11" t="s">
        <v>28</v>
      </c>
      <c r="B126" s="156" t="s">
        <v>29</v>
      </c>
      <c r="C126" s="157" t="s">
        <v>225</v>
      </c>
      <c r="D126" s="157" t="s">
        <v>225</v>
      </c>
      <c r="E126" s="158"/>
      <c r="F126" s="158"/>
      <c r="G126" s="173">
        <f>G127+G129+G131</f>
        <v>26.5</v>
      </c>
    </row>
    <row r="127" spans="1:7" ht="31.5">
      <c r="A127" s="56" t="s">
        <v>250</v>
      </c>
      <c r="B127" s="51" t="s">
        <v>29</v>
      </c>
      <c r="C127" s="105" t="s">
        <v>225</v>
      </c>
      <c r="D127" s="105" t="s">
        <v>225</v>
      </c>
      <c r="E127" s="104" t="s">
        <v>251</v>
      </c>
      <c r="F127" s="104"/>
      <c r="G127" s="60">
        <f>G128</f>
        <v>10</v>
      </c>
    </row>
    <row r="128" spans="1:7" ht="31.5">
      <c r="A128" s="50" t="s">
        <v>168</v>
      </c>
      <c r="B128" s="51" t="s">
        <v>29</v>
      </c>
      <c r="C128" s="105" t="s">
        <v>225</v>
      </c>
      <c r="D128" s="105" t="s">
        <v>225</v>
      </c>
      <c r="E128" s="104" t="s">
        <v>251</v>
      </c>
      <c r="F128" s="104">
        <v>244</v>
      </c>
      <c r="G128" s="60">
        <v>10</v>
      </c>
    </row>
    <row r="129" spans="1:7" ht="31.5">
      <c r="A129" s="56" t="s">
        <v>252</v>
      </c>
      <c r="B129" s="51" t="s">
        <v>29</v>
      </c>
      <c r="C129" s="105" t="s">
        <v>225</v>
      </c>
      <c r="D129" s="105" t="s">
        <v>225</v>
      </c>
      <c r="E129" s="104" t="s">
        <v>253</v>
      </c>
      <c r="F129" s="104"/>
      <c r="G129" s="60">
        <f>G130</f>
        <v>16.5</v>
      </c>
    </row>
    <row r="130" spans="1:7" ht="31.5">
      <c r="A130" s="50" t="s">
        <v>168</v>
      </c>
      <c r="B130" s="51" t="s">
        <v>29</v>
      </c>
      <c r="C130" s="105" t="s">
        <v>225</v>
      </c>
      <c r="D130" s="105" t="s">
        <v>225</v>
      </c>
      <c r="E130" s="104" t="s">
        <v>253</v>
      </c>
      <c r="F130" s="104">
        <v>244</v>
      </c>
      <c r="G130" s="60">
        <v>16.5</v>
      </c>
    </row>
    <row r="131" spans="1:7" ht="31.5" hidden="1">
      <c r="A131" s="56" t="s">
        <v>254</v>
      </c>
      <c r="B131" s="51" t="s">
        <v>29</v>
      </c>
      <c r="C131" s="105" t="s">
        <v>225</v>
      </c>
      <c r="D131" s="105" t="s">
        <v>225</v>
      </c>
      <c r="E131" s="104" t="s">
        <v>255</v>
      </c>
      <c r="F131" s="104"/>
      <c r="G131" s="60">
        <f>G132</f>
        <v>0</v>
      </c>
    </row>
    <row r="132" spans="1:7" ht="31.5" hidden="1">
      <c r="A132" s="50" t="s">
        <v>168</v>
      </c>
      <c r="B132" s="51" t="s">
        <v>29</v>
      </c>
      <c r="C132" s="105" t="s">
        <v>225</v>
      </c>
      <c r="D132" s="105" t="s">
        <v>225</v>
      </c>
      <c r="E132" s="104" t="s">
        <v>255</v>
      </c>
      <c r="F132" s="104">
        <v>244</v>
      </c>
      <c r="G132" s="60">
        <v>0</v>
      </c>
    </row>
    <row r="133" spans="1:7" ht="63">
      <c r="A133" s="57" t="s">
        <v>390</v>
      </c>
      <c r="B133" s="51" t="s">
        <v>29</v>
      </c>
      <c r="C133" s="128"/>
      <c r="D133" s="128"/>
      <c r="E133" s="123" t="s">
        <v>256</v>
      </c>
      <c r="F133" s="123"/>
      <c r="G133" s="172">
        <f>G134+G142</f>
        <v>345</v>
      </c>
    </row>
    <row r="134" spans="1:7" ht="15.75">
      <c r="A134" s="50" t="s">
        <v>2</v>
      </c>
      <c r="B134" s="51" t="s">
        <v>29</v>
      </c>
      <c r="C134" s="105" t="s">
        <v>157</v>
      </c>
      <c r="D134" s="105" t="s">
        <v>201</v>
      </c>
      <c r="E134" s="102"/>
      <c r="F134" s="102"/>
      <c r="G134" s="60">
        <f>G135+G137+G139</f>
        <v>345</v>
      </c>
    </row>
    <row r="135" spans="1:7" ht="31.5" hidden="1">
      <c r="A135" s="56" t="s">
        <v>257</v>
      </c>
      <c r="B135" s="51" t="s">
        <v>29</v>
      </c>
      <c r="C135" s="105" t="s">
        <v>157</v>
      </c>
      <c r="D135" s="105" t="s">
        <v>201</v>
      </c>
      <c r="E135" s="104" t="s">
        <v>258</v>
      </c>
      <c r="F135" s="104"/>
      <c r="G135" s="60">
        <f>G136</f>
        <v>0</v>
      </c>
    </row>
    <row r="136" spans="1:7" ht="31.5" hidden="1">
      <c r="A136" s="50" t="s">
        <v>168</v>
      </c>
      <c r="B136" s="51" t="s">
        <v>29</v>
      </c>
      <c r="C136" s="105" t="s">
        <v>157</v>
      </c>
      <c r="D136" s="105" t="s">
        <v>201</v>
      </c>
      <c r="E136" s="104" t="s">
        <v>258</v>
      </c>
      <c r="F136" s="104">
        <v>244</v>
      </c>
      <c r="G136" s="60">
        <v>0</v>
      </c>
    </row>
    <row r="137" spans="1:7" ht="15.75" hidden="1">
      <c r="A137" s="56" t="s">
        <v>259</v>
      </c>
      <c r="B137" s="51" t="s">
        <v>29</v>
      </c>
      <c r="C137" s="105" t="s">
        <v>157</v>
      </c>
      <c r="D137" s="105" t="s">
        <v>201</v>
      </c>
      <c r="E137" s="104" t="s">
        <v>260</v>
      </c>
      <c r="F137" s="104"/>
      <c r="G137" s="60">
        <f>G138</f>
        <v>0</v>
      </c>
    </row>
    <row r="138" spans="1:7" ht="15.75" hidden="1">
      <c r="A138" s="2" t="s">
        <v>204</v>
      </c>
      <c r="B138" s="51" t="s">
        <v>29</v>
      </c>
      <c r="C138" s="105" t="s">
        <v>157</v>
      </c>
      <c r="D138" s="105" t="s">
        <v>201</v>
      </c>
      <c r="E138" s="104" t="s">
        <v>260</v>
      </c>
      <c r="F138" s="104">
        <v>350</v>
      </c>
      <c r="G138" s="60">
        <v>0</v>
      </c>
    </row>
    <row r="139" spans="1:7" ht="15.75">
      <c r="A139" s="56" t="s">
        <v>261</v>
      </c>
      <c r="B139" s="51" t="s">
        <v>29</v>
      </c>
      <c r="C139" s="105" t="s">
        <v>157</v>
      </c>
      <c r="D139" s="105" t="s">
        <v>201</v>
      </c>
      <c r="E139" s="104" t="s">
        <v>262</v>
      </c>
      <c r="F139" s="104"/>
      <c r="G139" s="60">
        <f>G140+G141</f>
        <v>345</v>
      </c>
    </row>
    <row r="140" spans="1:7" ht="31.5">
      <c r="A140" s="50" t="s">
        <v>168</v>
      </c>
      <c r="B140" s="51" t="s">
        <v>29</v>
      </c>
      <c r="C140" s="105" t="s">
        <v>157</v>
      </c>
      <c r="D140" s="105" t="s">
        <v>201</v>
      </c>
      <c r="E140" s="104" t="s">
        <v>262</v>
      </c>
      <c r="F140" s="104">
        <v>244</v>
      </c>
      <c r="G140" s="60">
        <v>330</v>
      </c>
    </row>
    <row r="141" spans="1:7" ht="15.75">
      <c r="A141" s="2" t="s">
        <v>204</v>
      </c>
      <c r="B141" s="51" t="s">
        <v>29</v>
      </c>
      <c r="C141" s="105" t="s">
        <v>157</v>
      </c>
      <c r="D141" s="105" t="s">
        <v>201</v>
      </c>
      <c r="E141" s="104" t="s">
        <v>262</v>
      </c>
      <c r="F141" s="104">
        <v>350</v>
      </c>
      <c r="G141" s="60">
        <v>15</v>
      </c>
    </row>
    <row r="142" spans="1:7" ht="15.75" hidden="1">
      <c r="A142" s="50" t="s">
        <v>8</v>
      </c>
      <c r="B142" s="51"/>
      <c r="C142" s="105" t="s">
        <v>263</v>
      </c>
      <c r="D142" s="105" t="s">
        <v>158</v>
      </c>
      <c r="E142" s="104"/>
      <c r="F142" s="104"/>
      <c r="G142" s="60">
        <f>G143</f>
        <v>0</v>
      </c>
    </row>
    <row r="143" spans="1:7" ht="31.5" hidden="1">
      <c r="A143" s="56" t="s">
        <v>264</v>
      </c>
      <c r="B143" s="51" t="s">
        <v>29</v>
      </c>
      <c r="C143" s="105" t="s">
        <v>263</v>
      </c>
      <c r="D143" s="105" t="s">
        <v>158</v>
      </c>
      <c r="E143" s="104" t="s">
        <v>265</v>
      </c>
      <c r="F143" s="104"/>
      <c r="G143" s="60">
        <f>G144</f>
        <v>0</v>
      </c>
    </row>
    <row r="144" spans="1:7" ht="31.5" hidden="1">
      <c r="A144" s="50" t="s">
        <v>168</v>
      </c>
      <c r="B144" s="51" t="s">
        <v>29</v>
      </c>
      <c r="C144" s="105" t="s">
        <v>263</v>
      </c>
      <c r="D144" s="105" t="s">
        <v>158</v>
      </c>
      <c r="E144" s="104" t="s">
        <v>265</v>
      </c>
      <c r="F144" s="104">
        <v>244</v>
      </c>
      <c r="G144" s="60">
        <v>0</v>
      </c>
    </row>
    <row r="145" spans="1:7" ht="30">
      <c r="A145" s="67" t="s">
        <v>266</v>
      </c>
      <c r="B145" s="51" t="s">
        <v>29</v>
      </c>
      <c r="C145" s="128"/>
      <c r="D145" s="128"/>
      <c r="E145" s="118" t="s">
        <v>267</v>
      </c>
      <c r="F145" s="118"/>
      <c r="G145" s="60">
        <f>G146+G161+G172</f>
        <v>26483.500000000004</v>
      </c>
    </row>
    <row r="146" spans="1:7" ht="15.75">
      <c r="A146" s="68" t="s">
        <v>268</v>
      </c>
      <c r="B146" s="51" t="s">
        <v>29</v>
      </c>
      <c r="C146" s="128"/>
      <c r="D146" s="128"/>
      <c r="E146" s="129" t="s">
        <v>269</v>
      </c>
      <c r="F146" s="117"/>
      <c r="G146" s="60">
        <f>G147</f>
        <v>26153.100000000002</v>
      </c>
    </row>
    <row r="147" spans="1:7" ht="15.75">
      <c r="A147" s="2" t="s">
        <v>7</v>
      </c>
      <c r="B147" s="51" t="s">
        <v>29</v>
      </c>
      <c r="C147" s="105" t="s">
        <v>270</v>
      </c>
      <c r="D147" s="105" t="s">
        <v>157</v>
      </c>
      <c r="E147" s="117"/>
      <c r="F147" s="117"/>
      <c r="G147" s="172">
        <f>G148+G153+G156+G159</f>
        <v>26153.100000000002</v>
      </c>
    </row>
    <row r="148" spans="1:7" ht="30">
      <c r="A148" s="61" t="s">
        <v>271</v>
      </c>
      <c r="B148" s="51" t="s">
        <v>29</v>
      </c>
      <c r="C148" s="105" t="s">
        <v>270</v>
      </c>
      <c r="D148" s="105" t="s">
        <v>157</v>
      </c>
      <c r="E148" s="104" t="s">
        <v>272</v>
      </c>
      <c r="F148" s="118"/>
      <c r="G148" s="60">
        <f>G149+G150+G151+G152</f>
        <v>24556.9</v>
      </c>
    </row>
    <row r="149" spans="1:7" ht="31.5">
      <c r="A149" s="50" t="s">
        <v>195</v>
      </c>
      <c r="B149" s="51" t="s">
        <v>29</v>
      </c>
      <c r="C149" s="105" t="s">
        <v>270</v>
      </c>
      <c r="D149" s="105" t="s">
        <v>157</v>
      </c>
      <c r="E149" s="104" t="s">
        <v>272</v>
      </c>
      <c r="F149" s="82">
        <v>111</v>
      </c>
      <c r="G149" s="60">
        <v>18105.2</v>
      </c>
    </row>
    <row r="150" spans="1:7" ht="15.75">
      <c r="A150" s="2" t="s">
        <v>196</v>
      </c>
      <c r="B150" s="51" t="s">
        <v>29</v>
      </c>
      <c r="C150" s="105" t="s">
        <v>270</v>
      </c>
      <c r="D150" s="105" t="s">
        <v>157</v>
      </c>
      <c r="E150" s="104" t="s">
        <v>272</v>
      </c>
      <c r="F150" s="82">
        <v>112</v>
      </c>
      <c r="G150" s="60">
        <v>45</v>
      </c>
    </row>
    <row r="151" spans="1:7" ht="31.5">
      <c r="A151" s="50" t="s">
        <v>167</v>
      </c>
      <c r="B151" s="51" t="s">
        <v>29</v>
      </c>
      <c r="C151" s="105" t="s">
        <v>270</v>
      </c>
      <c r="D151" s="105" t="s">
        <v>157</v>
      </c>
      <c r="E151" s="104" t="s">
        <v>272</v>
      </c>
      <c r="F151" s="82">
        <v>242</v>
      </c>
      <c r="G151" s="60">
        <v>431.3</v>
      </c>
    </row>
    <row r="152" spans="1:7" ht="31.5">
      <c r="A152" s="50" t="s">
        <v>168</v>
      </c>
      <c r="B152" s="51" t="s">
        <v>29</v>
      </c>
      <c r="C152" s="105" t="s">
        <v>270</v>
      </c>
      <c r="D152" s="105" t="s">
        <v>157</v>
      </c>
      <c r="E152" s="104" t="s">
        <v>272</v>
      </c>
      <c r="F152" s="82">
        <v>244</v>
      </c>
      <c r="G152" s="60">
        <v>5975.4</v>
      </c>
    </row>
    <row r="153" spans="1:7" ht="31.5">
      <c r="A153" s="62" t="s">
        <v>275</v>
      </c>
      <c r="B153" s="51" t="s">
        <v>29</v>
      </c>
      <c r="C153" s="105" t="s">
        <v>270</v>
      </c>
      <c r="D153" s="105" t="s">
        <v>157</v>
      </c>
      <c r="E153" s="111" t="s">
        <v>276</v>
      </c>
      <c r="F153" s="111"/>
      <c r="G153" s="60">
        <f>G155+G154</f>
        <v>570</v>
      </c>
    </row>
    <row r="154" spans="1:7" ht="15.75">
      <c r="A154" s="2" t="s">
        <v>196</v>
      </c>
      <c r="B154" s="51" t="s">
        <v>29</v>
      </c>
      <c r="C154" s="105" t="s">
        <v>270</v>
      </c>
      <c r="D154" s="105" t="s">
        <v>157</v>
      </c>
      <c r="E154" s="111" t="s">
        <v>276</v>
      </c>
      <c r="F154" s="111">
        <v>112</v>
      </c>
      <c r="G154" s="60">
        <v>10</v>
      </c>
    </row>
    <row r="155" spans="1:7" ht="31.5">
      <c r="A155" s="50" t="s">
        <v>168</v>
      </c>
      <c r="B155" s="51" t="s">
        <v>29</v>
      </c>
      <c r="C155" s="105" t="s">
        <v>270</v>
      </c>
      <c r="D155" s="105" t="s">
        <v>157</v>
      </c>
      <c r="E155" s="111" t="s">
        <v>276</v>
      </c>
      <c r="F155" s="111">
        <v>244</v>
      </c>
      <c r="G155" s="60">
        <v>560</v>
      </c>
    </row>
    <row r="156" spans="1:7" ht="31.5">
      <c r="A156" s="62" t="s">
        <v>277</v>
      </c>
      <c r="B156" s="51" t="s">
        <v>29</v>
      </c>
      <c r="C156" s="105" t="s">
        <v>270</v>
      </c>
      <c r="D156" s="105" t="s">
        <v>157</v>
      </c>
      <c r="E156" s="111" t="s">
        <v>278</v>
      </c>
      <c r="F156" s="111"/>
      <c r="G156" s="60">
        <f>G157+G158</f>
        <v>241.5</v>
      </c>
    </row>
    <row r="157" spans="1:7" ht="31.5">
      <c r="A157" s="50" t="s">
        <v>167</v>
      </c>
      <c r="B157" s="51" t="s">
        <v>29</v>
      </c>
      <c r="C157" s="105" t="s">
        <v>270</v>
      </c>
      <c r="D157" s="105" t="s">
        <v>157</v>
      </c>
      <c r="E157" s="111" t="s">
        <v>278</v>
      </c>
      <c r="F157" s="111">
        <v>242</v>
      </c>
      <c r="G157" s="60">
        <v>241.5</v>
      </c>
    </row>
    <row r="158" spans="1:7" ht="31.5" hidden="1">
      <c r="A158" s="50" t="s">
        <v>168</v>
      </c>
      <c r="B158" s="51" t="s">
        <v>29</v>
      </c>
      <c r="C158" s="105" t="s">
        <v>270</v>
      </c>
      <c r="D158" s="105" t="s">
        <v>157</v>
      </c>
      <c r="E158" s="111" t="s">
        <v>278</v>
      </c>
      <c r="F158" s="111">
        <v>244</v>
      </c>
      <c r="G158" s="60">
        <v>0</v>
      </c>
    </row>
    <row r="159" spans="1:7" ht="30.75" customHeight="1">
      <c r="A159" s="62" t="s">
        <v>281</v>
      </c>
      <c r="B159" s="51" t="s">
        <v>29</v>
      </c>
      <c r="C159" s="105" t="s">
        <v>270</v>
      </c>
      <c r="D159" s="105" t="s">
        <v>157</v>
      </c>
      <c r="E159" s="111" t="s">
        <v>282</v>
      </c>
      <c r="F159" s="111"/>
      <c r="G159" s="60">
        <f>G160</f>
        <v>784.7</v>
      </c>
    </row>
    <row r="160" spans="1:7" ht="31.5">
      <c r="A160" s="2" t="s">
        <v>186</v>
      </c>
      <c r="B160" s="51" t="s">
        <v>29</v>
      </c>
      <c r="C160" s="105" t="s">
        <v>270</v>
      </c>
      <c r="D160" s="105" t="s">
        <v>157</v>
      </c>
      <c r="E160" s="111" t="s">
        <v>282</v>
      </c>
      <c r="F160" s="111">
        <v>243</v>
      </c>
      <c r="G160" s="60">
        <v>784.7</v>
      </c>
    </row>
    <row r="161" spans="1:7" ht="47.25">
      <c r="A161" s="57" t="s">
        <v>283</v>
      </c>
      <c r="B161" s="51" t="s">
        <v>29</v>
      </c>
      <c r="C161" s="105"/>
      <c r="D161" s="105"/>
      <c r="E161" s="123" t="s">
        <v>284</v>
      </c>
      <c r="F161" s="123"/>
      <c r="G161" s="172">
        <f>G162</f>
        <v>122.5</v>
      </c>
    </row>
    <row r="162" spans="1:7" ht="15.75">
      <c r="A162" s="2" t="s">
        <v>7</v>
      </c>
      <c r="B162" s="51" t="s">
        <v>29</v>
      </c>
      <c r="C162" s="105" t="s">
        <v>270</v>
      </c>
      <c r="D162" s="105" t="s">
        <v>157</v>
      </c>
      <c r="E162" s="104"/>
      <c r="F162" s="104"/>
      <c r="G162" s="60">
        <f>G163+G167+G169</f>
        <v>122.5</v>
      </c>
    </row>
    <row r="163" spans="1:7" ht="15.75">
      <c r="A163" s="56" t="s">
        <v>285</v>
      </c>
      <c r="B163" s="51" t="s">
        <v>29</v>
      </c>
      <c r="C163" s="105" t="s">
        <v>270</v>
      </c>
      <c r="D163" s="105" t="s">
        <v>157</v>
      </c>
      <c r="E163" s="104" t="s">
        <v>286</v>
      </c>
      <c r="F163" s="104"/>
      <c r="G163" s="60">
        <f>G164+G165+G166</f>
        <v>61.6</v>
      </c>
    </row>
    <row r="164" spans="1:7" ht="15.75">
      <c r="A164" s="2" t="s">
        <v>196</v>
      </c>
      <c r="B164" s="51" t="s">
        <v>29</v>
      </c>
      <c r="C164" s="105" t="s">
        <v>270</v>
      </c>
      <c r="D164" s="105" t="s">
        <v>157</v>
      </c>
      <c r="E164" s="104" t="s">
        <v>286</v>
      </c>
      <c r="F164" s="104">
        <v>112</v>
      </c>
      <c r="G164" s="60">
        <v>5</v>
      </c>
    </row>
    <row r="165" spans="1:7" ht="31.5">
      <c r="A165" s="50" t="s">
        <v>167</v>
      </c>
      <c r="B165" s="51" t="s">
        <v>29</v>
      </c>
      <c r="C165" s="105" t="s">
        <v>270</v>
      </c>
      <c r="D165" s="105" t="s">
        <v>157</v>
      </c>
      <c r="E165" s="104" t="s">
        <v>286</v>
      </c>
      <c r="F165" s="104">
        <v>242</v>
      </c>
      <c r="G165" s="60">
        <v>34</v>
      </c>
    </row>
    <row r="166" spans="1:7" ht="31.5">
      <c r="A166" s="50" t="s">
        <v>168</v>
      </c>
      <c r="B166" s="51" t="s">
        <v>29</v>
      </c>
      <c r="C166" s="105" t="s">
        <v>270</v>
      </c>
      <c r="D166" s="105" t="s">
        <v>157</v>
      </c>
      <c r="E166" s="104" t="s">
        <v>286</v>
      </c>
      <c r="F166" s="118">
        <v>244</v>
      </c>
      <c r="G166" s="60">
        <v>22.6</v>
      </c>
    </row>
    <row r="167" spans="1:7" ht="15.75">
      <c r="A167" s="56" t="s">
        <v>287</v>
      </c>
      <c r="B167" s="51" t="s">
        <v>29</v>
      </c>
      <c r="C167" s="105" t="s">
        <v>270</v>
      </c>
      <c r="D167" s="105" t="s">
        <v>157</v>
      </c>
      <c r="E167" s="104" t="s">
        <v>288</v>
      </c>
      <c r="F167" s="104"/>
      <c r="G167" s="60">
        <f>G168</f>
        <v>20</v>
      </c>
    </row>
    <row r="168" spans="1:7" ht="31.5">
      <c r="A168" s="50" t="s">
        <v>168</v>
      </c>
      <c r="B168" s="51" t="s">
        <v>29</v>
      </c>
      <c r="C168" s="105" t="s">
        <v>270</v>
      </c>
      <c r="D168" s="105" t="s">
        <v>157</v>
      </c>
      <c r="E168" s="104" t="s">
        <v>288</v>
      </c>
      <c r="F168" s="118">
        <v>244</v>
      </c>
      <c r="G168" s="60">
        <v>20</v>
      </c>
    </row>
    <row r="169" spans="1:7" ht="15.75">
      <c r="A169" s="49" t="s">
        <v>197</v>
      </c>
      <c r="B169" s="51" t="s">
        <v>29</v>
      </c>
      <c r="C169" s="105" t="s">
        <v>270</v>
      </c>
      <c r="D169" s="105" t="s">
        <v>157</v>
      </c>
      <c r="E169" s="104" t="s">
        <v>289</v>
      </c>
      <c r="F169" s="104"/>
      <c r="G169" s="60">
        <f>G170+G171</f>
        <v>40.900000000000006</v>
      </c>
    </row>
    <row r="170" spans="1:7" ht="31.5">
      <c r="A170" s="50" t="s">
        <v>167</v>
      </c>
      <c r="B170" s="51" t="s">
        <v>29</v>
      </c>
      <c r="C170" s="105" t="s">
        <v>270</v>
      </c>
      <c r="D170" s="105" t="s">
        <v>157</v>
      </c>
      <c r="E170" s="104" t="s">
        <v>289</v>
      </c>
      <c r="F170" s="104">
        <v>242</v>
      </c>
      <c r="G170" s="60">
        <v>35.2</v>
      </c>
    </row>
    <row r="171" spans="1:7" ht="31.5">
      <c r="A171" s="50" t="s">
        <v>168</v>
      </c>
      <c r="B171" s="51" t="s">
        <v>29</v>
      </c>
      <c r="C171" s="105" t="s">
        <v>270</v>
      </c>
      <c r="D171" s="105" t="s">
        <v>157</v>
      </c>
      <c r="E171" s="104" t="s">
        <v>289</v>
      </c>
      <c r="F171" s="118">
        <v>244</v>
      </c>
      <c r="G171" s="60">
        <v>5.7</v>
      </c>
    </row>
    <row r="172" spans="1:7" ht="47.25">
      <c r="A172" s="57" t="s">
        <v>290</v>
      </c>
      <c r="B172" s="51" t="s">
        <v>29</v>
      </c>
      <c r="C172" s="105"/>
      <c r="D172" s="105"/>
      <c r="E172" s="123" t="s">
        <v>291</v>
      </c>
      <c r="F172" s="123"/>
      <c r="G172" s="172">
        <f>G173</f>
        <v>207.9</v>
      </c>
    </row>
    <row r="173" spans="1:7" ht="15.75">
      <c r="A173" s="2" t="s">
        <v>7</v>
      </c>
      <c r="B173" s="51" t="s">
        <v>29</v>
      </c>
      <c r="C173" s="105" t="s">
        <v>270</v>
      </c>
      <c r="D173" s="105" t="s">
        <v>157</v>
      </c>
      <c r="E173" s="104"/>
      <c r="F173" s="104"/>
      <c r="G173" s="60">
        <f>G174+G178+G180</f>
        <v>207.9</v>
      </c>
    </row>
    <row r="174" spans="1:7" ht="15.75">
      <c r="A174" s="49" t="s">
        <v>292</v>
      </c>
      <c r="B174" s="51" t="s">
        <v>29</v>
      </c>
      <c r="C174" s="105" t="s">
        <v>270</v>
      </c>
      <c r="D174" s="105" t="s">
        <v>157</v>
      </c>
      <c r="E174" s="104" t="s">
        <v>293</v>
      </c>
      <c r="F174" s="104"/>
      <c r="G174" s="60">
        <f>G175+G176+G177</f>
        <v>71.9</v>
      </c>
    </row>
    <row r="175" spans="1:7" ht="15.75">
      <c r="A175" s="2" t="s">
        <v>196</v>
      </c>
      <c r="B175" s="51" t="s">
        <v>29</v>
      </c>
      <c r="C175" s="105" t="s">
        <v>270</v>
      </c>
      <c r="D175" s="105" t="s">
        <v>157</v>
      </c>
      <c r="E175" s="104" t="s">
        <v>293</v>
      </c>
      <c r="F175" s="104">
        <v>112</v>
      </c>
      <c r="G175" s="60">
        <v>12</v>
      </c>
    </row>
    <row r="176" spans="1:7" ht="31.5">
      <c r="A176" s="50" t="s">
        <v>167</v>
      </c>
      <c r="B176" s="51" t="s">
        <v>29</v>
      </c>
      <c r="C176" s="105" t="s">
        <v>270</v>
      </c>
      <c r="D176" s="105" t="s">
        <v>157</v>
      </c>
      <c r="E176" s="104" t="s">
        <v>293</v>
      </c>
      <c r="F176" s="104">
        <v>242</v>
      </c>
      <c r="G176" s="60">
        <v>17.8</v>
      </c>
    </row>
    <row r="177" spans="1:7" ht="31.5">
      <c r="A177" s="50" t="s">
        <v>168</v>
      </c>
      <c r="B177" s="51" t="s">
        <v>29</v>
      </c>
      <c r="C177" s="105" t="s">
        <v>270</v>
      </c>
      <c r="D177" s="105" t="s">
        <v>157</v>
      </c>
      <c r="E177" s="104" t="s">
        <v>293</v>
      </c>
      <c r="F177" s="104">
        <v>244</v>
      </c>
      <c r="G177" s="60">
        <v>42.1</v>
      </c>
    </row>
    <row r="178" spans="1:7" ht="15.75">
      <c r="A178" s="49" t="s">
        <v>294</v>
      </c>
      <c r="B178" s="51" t="s">
        <v>29</v>
      </c>
      <c r="C178" s="105" t="s">
        <v>270</v>
      </c>
      <c r="D178" s="105" t="s">
        <v>157</v>
      </c>
      <c r="E178" s="104" t="s">
        <v>295</v>
      </c>
      <c r="F178" s="104"/>
      <c r="G178" s="60">
        <f>G179</f>
        <v>18</v>
      </c>
    </row>
    <row r="179" spans="1:7" ht="31.5">
      <c r="A179" s="50" t="s">
        <v>168</v>
      </c>
      <c r="B179" s="51" t="s">
        <v>29</v>
      </c>
      <c r="C179" s="105" t="s">
        <v>270</v>
      </c>
      <c r="D179" s="105" t="s">
        <v>157</v>
      </c>
      <c r="E179" s="104" t="s">
        <v>295</v>
      </c>
      <c r="F179" s="104">
        <v>244</v>
      </c>
      <c r="G179" s="60">
        <v>18</v>
      </c>
    </row>
    <row r="180" spans="1:7" ht="31.5">
      <c r="A180" s="56" t="s">
        <v>277</v>
      </c>
      <c r="B180" s="51" t="s">
        <v>29</v>
      </c>
      <c r="C180" s="105" t="s">
        <v>270</v>
      </c>
      <c r="D180" s="105" t="s">
        <v>157</v>
      </c>
      <c r="E180" s="104" t="s">
        <v>296</v>
      </c>
      <c r="F180" s="104"/>
      <c r="G180" s="60">
        <f>G181+G182</f>
        <v>118</v>
      </c>
    </row>
    <row r="181" spans="1:7" ht="31.5">
      <c r="A181" s="50" t="s">
        <v>167</v>
      </c>
      <c r="B181" s="51" t="s">
        <v>29</v>
      </c>
      <c r="C181" s="105" t="s">
        <v>270</v>
      </c>
      <c r="D181" s="105" t="s">
        <v>157</v>
      </c>
      <c r="E181" s="104" t="s">
        <v>296</v>
      </c>
      <c r="F181" s="104">
        <v>242</v>
      </c>
      <c r="G181" s="60">
        <v>76</v>
      </c>
    </row>
    <row r="182" spans="1:7" ht="31.5">
      <c r="A182" s="50" t="s">
        <v>168</v>
      </c>
      <c r="B182" s="51" t="s">
        <v>29</v>
      </c>
      <c r="C182" s="105" t="s">
        <v>270</v>
      </c>
      <c r="D182" s="105" t="s">
        <v>157</v>
      </c>
      <c r="E182" s="104" t="s">
        <v>296</v>
      </c>
      <c r="F182" s="104">
        <v>244</v>
      </c>
      <c r="G182" s="60">
        <v>42</v>
      </c>
    </row>
    <row r="183" spans="1:7" ht="63">
      <c r="A183" s="71" t="s">
        <v>430</v>
      </c>
      <c r="B183" s="51" t="s">
        <v>29</v>
      </c>
      <c r="C183" s="130"/>
      <c r="D183" s="130"/>
      <c r="E183" s="104" t="s">
        <v>297</v>
      </c>
      <c r="F183" s="104"/>
      <c r="G183" s="60">
        <f>G184+G187+G190</f>
        <v>908.5</v>
      </c>
    </row>
    <row r="184" spans="1:7" ht="31.5">
      <c r="A184" s="73" t="s">
        <v>26</v>
      </c>
      <c r="B184" s="51" t="s">
        <v>29</v>
      </c>
      <c r="C184" s="105" t="s">
        <v>158</v>
      </c>
      <c r="D184" s="105" t="s">
        <v>298</v>
      </c>
      <c r="E184" s="100"/>
      <c r="F184" s="100"/>
      <c r="G184" s="60">
        <f>G185</f>
        <v>233.5</v>
      </c>
    </row>
    <row r="185" spans="1:7" ht="31.5">
      <c r="A185" s="71" t="s">
        <v>299</v>
      </c>
      <c r="B185" s="51" t="s">
        <v>29</v>
      </c>
      <c r="C185" s="105" t="s">
        <v>158</v>
      </c>
      <c r="D185" s="105" t="s">
        <v>298</v>
      </c>
      <c r="E185" s="104" t="s">
        <v>300</v>
      </c>
      <c r="F185" s="104"/>
      <c r="G185" s="60">
        <f>G186</f>
        <v>233.5</v>
      </c>
    </row>
    <row r="186" spans="1:7" ht="31.5">
      <c r="A186" s="50" t="s">
        <v>168</v>
      </c>
      <c r="B186" s="51" t="s">
        <v>29</v>
      </c>
      <c r="C186" s="105" t="s">
        <v>158</v>
      </c>
      <c r="D186" s="105" t="s">
        <v>298</v>
      </c>
      <c r="E186" s="104" t="s">
        <v>300</v>
      </c>
      <c r="F186" s="104">
        <v>244</v>
      </c>
      <c r="G186" s="60">
        <v>233.5</v>
      </c>
    </row>
    <row r="187" spans="1:7" ht="15.75">
      <c r="A187" s="50" t="s">
        <v>2</v>
      </c>
      <c r="B187" s="51" t="s">
        <v>29</v>
      </c>
      <c r="C187" s="105" t="s">
        <v>157</v>
      </c>
      <c r="D187" s="105" t="s">
        <v>201</v>
      </c>
      <c r="E187" s="104"/>
      <c r="F187" s="104"/>
      <c r="G187" s="60">
        <f>G188</f>
        <v>100</v>
      </c>
    </row>
    <row r="188" spans="1:7" ht="31.5">
      <c r="A188" s="71" t="s">
        <v>299</v>
      </c>
      <c r="B188" s="51" t="s">
        <v>29</v>
      </c>
      <c r="C188" s="105" t="s">
        <v>157</v>
      </c>
      <c r="D188" s="105" t="s">
        <v>201</v>
      </c>
      <c r="E188" s="104" t="s">
        <v>300</v>
      </c>
      <c r="F188" s="104"/>
      <c r="G188" s="60">
        <f>G189</f>
        <v>100</v>
      </c>
    </row>
    <row r="189" spans="1:7" ht="31.5">
      <c r="A189" s="50" t="s">
        <v>168</v>
      </c>
      <c r="B189" s="51" t="s">
        <v>29</v>
      </c>
      <c r="C189" s="105" t="s">
        <v>157</v>
      </c>
      <c r="D189" s="105" t="s">
        <v>201</v>
      </c>
      <c r="E189" s="104" t="s">
        <v>300</v>
      </c>
      <c r="F189" s="104">
        <v>244</v>
      </c>
      <c r="G189" s="60">
        <v>100</v>
      </c>
    </row>
    <row r="190" spans="1:7" ht="31.5">
      <c r="A190" s="73" t="s">
        <v>26</v>
      </c>
      <c r="B190" s="51" t="s">
        <v>29</v>
      </c>
      <c r="C190" s="105" t="s">
        <v>158</v>
      </c>
      <c r="D190" s="105" t="s">
        <v>298</v>
      </c>
      <c r="E190" s="104"/>
      <c r="F190" s="104"/>
      <c r="G190" s="60">
        <f>G191+G193+G195</f>
        <v>575</v>
      </c>
    </row>
    <row r="191" spans="1:7" ht="15.75">
      <c r="A191" s="71" t="s">
        <v>301</v>
      </c>
      <c r="B191" s="51" t="s">
        <v>29</v>
      </c>
      <c r="C191" s="105" t="s">
        <v>158</v>
      </c>
      <c r="D191" s="105" t="s">
        <v>298</v>
      </c>
      <c r="E191" s="104" t="s">
        <v>302</v>
      </c>
      <c r="F191" s="104"/>
      <c r="G191" s="60">
        <f>G192</f>
        <v>310</v>
      </c>
    </row>
    <row r="192" spans="1:7" ht="31.5">
      <c r="A192" s="50" t="s">
        <v>168</v>
      </c>
      <c r="B192" s="51" t="s">
        <v>29</v>
      </c>
      <c r="C192" s="105" t="s">
        <v>158</v>
      </c>
      <c r="D192" s="105" t="s">
        <v>298</v>
      </c>
      <c r="E192" s="104" t="s">
        <v>302</v>
      </c>
      <c r="F192" s="104">
        <v>244</v>
      </c>
      <c r="G192" s="60">
        <v>310</v>
      </c>
    </row>
    <row r="193" spans="1:7" ht="15.75">
      <c r="A193" s="71" t="s">
        <v>303</v>
      </c>
      <c r="B193" s="51" t="s">
        <v>29</v>
      </c>
      <c r="C193" s="105" t="s">
        <v>158</v>
      </c>
      <c r="D193" s="105" t="s">
        <v>298</v>
      </c>
      <c r="E193" s="104" t="s">
        <v>304</v>
      </c>
      <c r="F193" s="104"/>
      <c r="G193" s="60">
        <f>G194</f>
        <v>75</v>
      </c>
    </row>
    <row r="194" spans="1:7" ht="31.5">
      <c r="A194" s="50" t="s">
        <v>168</v>
      </c>
      <c r="B194" s="51" t="s">
        <v>29</v>
      </c>
      <c r="C194" s="105" t="s">
        <v>158</v>
      </c>
      <c r="D194" s="105" t="s">
        <v>298</v>
      </c>
      <c r="E194" s="104" t="s">
        <v>304</v>
      </c>
      <c r="F194" s="104">
        <v>244</v>
      </c>
      <c r="G194" s="60">
        <v>75</v>
      </c>
    </row>
    <row r="195" spans="1:7" ht="15.75">
      <c r="A195" s="71" t="s">
        <v>305</v>
      </c>
      <c r="B195" s="51" t="s">
        <v>29</v>
      </c>
      <c r="C195" s="105" t="s">
        <v>158</v>
      </c>
      <c r="D195" s="105" t="s">
        <v>298</v>
      </c>
      <c r="E195" s="104" t="s">
        <v>306</v>
      </c>
      <c r="F195" s="104"/>
      <c r="G195" s="60">
        <f>G196</f>
        <v>190</v>
      </c>
    </row>
    <row r="196" spans="1:7" ht="31.5">
      <c r="A196" s="50" t="s">
        <v>168</v>
      </c>
      <c r="B196" s="51" t="s">
        <v>29</v>
      </c>
      <c r="C196" s="105" t="s">
        <v>158</v>
      </c>
      <c r="D196" s="105" t="s">
        <v>298</v>
      </c>
      <c r="E196" s="104" t="s">
        <v>306</v>
      </c>
      <c r="F196" s="104">
        <v>244</v>
      </c>
      <c r="G196" s="60">
        <v>190</v>
      </c>
    </row>
    <row r="197" spans="1:7" ht="47.25">
      <c r="A197" s="56" t="s">
        <v>428</v>
      </c>
      <c r="B197" s="51" t="s">
        <v>29</v>
      </c>
      <c r="C197" s="105"/>
      <c r="D197" s="105"/>
      <c r="E197" s="104" t="s">
        <v>307</v>
      </c>
      <c r="F197" s="104"/>
      <c r="G197" s="60">
        <f>G198+G201+G206</f>
        <v>14198</v>
      </c>
    </row>
    <row r="198" spans="1:7" ht="15.75">
      <c r="A198" s="50" t="s">
        <v>6</v>
      </c>
      <c r="B198" s="51"/>
      <c r="C198" s="105" t="s">
        <v>184</v>
      </c>
      <c r="D198" s="105" t="s">
        <v>158</v>
      </c>
      <c r="E198" s="100"/>
      <c r="F198" s="104"/>
      <c r="G198" s="60">
        <f>G199</f>
        <v>1150</v>
      </c>
    </row>
    <row r="199" spans="1:7" ht="15.75">
      <c r="A199" s="49" t="s">
        <v>308</v>
      </c>
      <c r="B199" s="51" t="s">
        <v>29</v>
      </c>
      <c r="C199" s="105" t="s">
        <v>184</v>
      </c>
      <c r="D199" s="105" t="s">
        <v>158</v>
      </c>
      <c r="E199" s="104" t="s">
        <v>309</v>
      </c>
      <c r="F199" s="104"/>
      <c r="G199" s="60">
        <f>G200</f>
        <v>1150</v>
      </c>
    </row>
    <row r="200" spans="1:7" ht="31.5">
      <c r="A200" s="50" t="s">
        <v>168</v>
      </c>
      <c r="B200" s="51" t="s">
        <v>29</v>
      </c>
      <c r="C200" s="105" t="s">
        <v>184</v>
      </c>
      <c r="D200" s="105" t="s">
        <v>158</v>
      </c>
      <c r="E200" s="104" t="s">
        <v>309</v>
      </c>
      <c r="F200" s="104">
        <v>244</v>
      </c>
      <c r="G200" s="60">
        <v>1150</v>
      </c>
    </row>
    <row r="201" spans="1:7" ht="15.75">
      <c r="A201" s="2" t="s">
        <v>111</v>
      </c>
      <c r="B201" s="51"/>
      <c r="C201" s="105" t="s">
        <v>180</v>
      </c>
      <c r="D201" s="105" t="s">
        <v>298</v>
      </c>
      <c r="E201" s="104"/>
      <c r="F201" s="104"/>
      <c r="G201" s="60">
        <f>G202</f>
        <v>11690</v>
      </c>
    </row>
    <row r="202" spans="1:7" ht="15.75">
      <c r="A202" s="49" t="s">
        <v>310</v>
      </c>
      <c r="B202" s="51" t="s">
        <v>29</v>
      </c>
      <c r="C202" s="105" t="s">
        <v>180</v>
      </c>
      <c r="D202" s="105" t="s">
        <v>298</v>
      </c>
      <c r="E202" s="104" t="s">
        <v>311</v>
      </c>
      <c r="F202" s="104"/>
      <c r="G202" s="60">
        <f>G204+G203+G205</f>
        <v>11690</v>
      </c>
    </row>
    <row r="203" spans="1:7" ht="31.5" hidden="1">
      <c r="A203" s="2" t="s">
        <v>186</v>
      </c>
      <c r="B203" s="51" t="s">
        <v>29</v>
      </c>
      <c r="C203" s="105" t="s">
        <v>180</v>
      </c>
      <c r="D203" s="105" t="s">
        <v>298</v>
      </c>
      <c r="E203" s="104" t="s">
        <v>311</v>
      </c>
      <c r="F203" s="104">
        <v>243</v>
      </c>
      <c r="G203" s="60">
        <v>0</v>
      </c>
    </row>
    <row r="204" spans="1:7" ht="31.5">
      <c r="A204" s="50" t="s">
        <v>168</v>
      </c>
      <c r="B204" s="51" t="s">
        <v>29</v>
      </c>
      <c r="C204" s="105" t="s">
        <v>180</v>
      </c>
      <c r="D204" s="105" t="s">
        <v>298</v>
      </c>
      <c r="E204" s="104" t="s">
        <v>311</v>
      </c>
      <c r="F204" s="104">
        <v>244</v>
      </c>
      <c r="G204" s="60">
        <v>11690</v>
      </c>
    </row>
    <row r="205" spans="1:7" ht="31.5" hidden="1">
      <c r="A205" s="2" t="s">
        <v>190</v>
      </c>
      <c r="B205" s="51" t="s">
        <v>29</v>
      </c>
      <c r="C205" s="105" t="s">
        <v>180</v>
      </c>
      <c r="D205" s="105" t="s">
        <v>298</v>
      </c>
      <c r="E205" s="104" t="s">
        <v>311</v>
      </c>
      <c r="F205" s="104">
        <v>411</v>
      </c>
      <c r="G205" s="60">
        <v>0</v>
      </c>
    </row>
    <row r="206" spans="1:7" ht="15.75">
      <c r="A206" s="50" t="s">
        <v>6</v>
      </c>
      <c r="B206" s="51" t="s">
        <v>29</v>
      </c>
      <c r="C206" s="105" t="s">
        <v>184</v>
      </c>
      <c r="D206" s="105" t="s">
        <v>158</v>
      </c>
      <c r="E206" s="104"/>
      <c r="F206" s="104"/>
      <c r="G206" s="60">
        <f>G207</f>
        <v>1358</v>
      </c>
    </row>
    <row r="207" spans="1:7" ht="15.75">
      <c r="A207" s="49" t="s">
        <v>312</v>
      </c>
      <c r="B207" s="51" t="s">
        <v>29</v>
      </c>
      <c r="C207" s="105" t="s">
        <v>184</v>
      </c>
      <c r="D207" s="105" t="s">
        <v>158</v>
      </c>
      <c r="E207" s="104" t="s">
        <v>313</v>
      </c>
      <c r="F207" s="104" t="s">
        <v>314</v>
      </c>
      <c r="G207" s="60">
        <f>G208+G209</f>
        <v>1358</v>
      </c>
    </row>
    <row r="208" spans="1:7" ht="31.5" hidden="1">
      <c r="A208" s="2" t="s">
        <v>186</v>
      </c>
      <c r="B208" s="51" t="s">
        <v>29</v>
      </c>
      <c r="C208" s="105" t="s">
        <v>184</v>
      </c>
      <c r="D208" s="105" t="s">
        <v>158</v>
      </c>
      <c r="E208" s="104" t="s">
        <v>313</v>
      </c>
      <c r="F208" s="104">
        <v>243</v>
      </c>
      <c r="G208" s="60">
        <v>0</v>
      </c>
    </row>
    <row r="209" spans="1:7" ht="31.5">
      <c r="A209" s="50" t="s">
        <v>168</v>
      </c>
      <c r="B209" s="51" t="s">
        <v>29</v>
      </c>
      <c r="C209" s="105" t="s">
        <v>184</v>
      </c>
      <c r="D209" s="105" t="s">
        <v>158</v>
      </c>
      <c r="E209" s="104" t="s">
        <v>313</v>
      </c>
      <c r="F209" s="104">
        <v>244</v>
      </c>
      <c r="G209" s="60">
        <v>1358</v>
      </c>
    </row>
    <row r="210" spans="1:7" ht="63" hidden="1">
      <c r="A210" s="56" t="s">
        <v>315</v>
      </c>
      <c r="B210" s="51" t="s">
        <v>29</v>
      </c>
      <c r="C210" s="105"/>
      <c r="D210" s="105"/>
      <c r="E210" s="104" t="s">
        <v>316</v>
      </c>
      <c r="F210" s="104"/>
      <c r="G210" s="60">
        <f>G211</f>
        <v>0</v>
      </c>
    </row>
    <row r="211" spans="1:7" ht="15.75" hidden="1">
      <c r="A211" s="2" t="s">
        <v>3</v>
      </c>
      <c r="B211" s="51" t="s">
        <v>29</v>
      </c>
      <c r="C211" s="105" t="s">
        <v>180</v>
      </c>
      <c r="D211" s="105" t="s">
        <v>181</v>
      </c>
      <c r="E211" s="104"/>
      <c r="F211" s="104"/>
      <c r="G211" s="60">
        <f>G212</f>
        <v>0</v>
      </c>
    </row>
    <row r="212" spans="1:7" ht="31.5" hidden="1">
      <c r="A212" s="56" t="s">
        <v>317</v>
      </c>
      <c r="B212" s="51" t="s">
        <v>29</v>
      </c>
      <c r="C212" s="105" t="s">
        <v>180</v>
      </c>
      <c r="D212" s="105" t="s">
        <v>181</v>
      </c>
      <c r="E212" s="104" t="s">
        <v>318</v>
      </c>
      <c r="F212" s="104"/>
      <c r="G212" s="60">
        <f>G213</f>
        <v>0</v>
      </c>
    </row>
    <row r="213" spans="1:7" ht="15.75" hidden="1">
      <c r="A213" s="2" t="s">
        <v>219</v>
      </c>
      <c r="B213" s="51" t="s">
        <v>29</v>
      </c>
      <c r="C213" s="105" t="s">
        <v>180</v>
      </c>
      <c r="D213" s="105" t="s">
        <v>181</v>
      </c>
      <c r="E213" s="104" t="s">
        <v>318</v>
      </c>
      <c r="F213" s="104">
        <v>852</v>
      </c>
      <c r="G213" s="60">
        <v>0</v>
      </c>
    </row>
    <row r="214" spans="1:7" ht="47.25">
      <c r="A214" s="50" t="s">
        <v>736</v>
      </c>
      <c r="B214" s="51" t="s">
        <v>29</v>
      </c>
      <c r="C214" s="105"/>
      <c r="D214" s="105"/>
      <c r="E214" s="104" t="s">
        <v>737</v>
      </c>
      <c r="F214" s="104"/>
      <c r="G214" s="60">
        <f>G217</f>
        <v>58.2</v>
      </c>
    </row>
    <row r="215" spans="1:7" ht="15.75">
      <c r="A215" s="2" t="s">
        <v>111</v>
      </c>
      <c r="B215" s="51" t="s">
        <v>29</v>
      </c>
      <c r="C215" s="105" t="s">
        <v>180</v>
      </c>
      <c r="D215" s="105" t="s">
        <v>298</v>
      </c>
      <c r="E215" s="104"/>
      <c r="F215" s="104"/>
      <c r="G215" s="60">
        <f>G217</f>
        <v>58.2</v>
      </c>
    </row>
    <row r="216" spans="1:7" ht="15.75">
      <c r="A216" s="2" t="s">
        <v>739</v>
      </c>
      <c r="B216" s="51" t="s">
        <v>29</v>
      </c>
      <c r="C216" s="105" t="s">
        <v>180</v>
      </c>
      <c r="D216" s="105" t="s">
        <v>298</v>
      </c>
      <c r="E216" s="106" t="s">
        <v>740</v>
      </c>
      <c r="F216" s="104"/>
      <c r="G216" s="60">
        <f>G217</f>
        <v>58.2</v>
      </c>
    </row>
    <row r="217" spans="1:7" ht="15.75">
      <c r="A217" s="50" t="s">
        <v>738</v>
      </c>
      <c r="B217" s="51" t="s">
        <v>29</v>
      </c>
      <c r="C217" s="105" t="s">
        <v>180</v>
      </c>
      <c r="D217" s="105" t="s">
        <v>298</v>
      </c>
      <c r="E217" s="104" t="s">
        <v>741</v>
      </c>
      <c r="F217" s="104"/>
      <c r="G217" s="60">
        <f>G218</f>
        <v>58.2</v>
      </c>
    </row>
    <row r="218" spans="1:7" ht="31.5">
      <c r="A218" s="50" t="s">
        <v>168</v>
      </c>
      <c r="B218" s="51" t="s">
        <v>29</v>
      </c>
      <c r="C218" s="105" t="s">
        <v>180</v>
      </c>
      <c r="D218" s="105" t="s">
        <v>298</v>
      </c>
      <c r="E218" s="104" t="s">
        <v>741</v>
      </c>
      <c r="F218" s="104">
        <v>244</v>
      </c>
      <c r="G218" s="60">
        <v>58.2</v>
      </c>
    </row>
    <row r="219" spans="1:7" ht="15.75">
      <c r="A219" s="50" t="s">
        <v>23</v>
      </c>
      <c r="B219" s="51" t="s">
        <v>29</v>
      </c>
      <c r="C219" s="105"/>
      <c r="D219" s="105"/>
      <c r="E219" s="82" t="s">
        <v>155</v>
      </c>
      <c r="F219" s="82"/>
      <c r="G219" s="76">
        <f>G220+G224+G233</f>
        <v>12593.3</v>
      </c>
    </row>
    <row r="220" spans="1:7" ht="39" customHeight="1">
      <c r="A220" s="54" t="s">
        <v>319</v>
      </c>
      <c r="B220" s="51" t="s">
        <v>29</v>
      </c>
      <c r="C220" s="105"/>
      <c r="D220" s="105"/>
      <c r="E220" s="77" t="s">
        <v>320</v>
      </c>
      <c r="F220" s="77"/>
      <c r="G220" s="79">
        <f>G221</f>
        <v>1500.9</v>
      </c>
    </row>
    <row r="221" spans="1:7" ht="47.25">
      <c r="A221" s="50" t="s">
        <v>321</v>
      </c>
      <c r="B221" s="51" t="s">
        <v>29</v>
      </c>
      <c r="C221" s="105" t="s">
        <v>157</v>
      </c>
      <c r="D221" s="105" t="s">
        <v>180</v>
      </c>
      <c r="E221" s="80"/>
      <c r="F221" s="80"/>
      <c r="G221" s="76">
        <f>G222</f>
        <v>1500.9</v>
      </c>
    </row>
    <row r="222" spans="1:7" ht="63">
      <c r="A222" s="50" t="s">
        <v>322</v>
      </c>
      <c r="B222" s="51" t="s">
        <v>29</v>
      </c>
      <c r="C222" s="105" t="s">
        <v>157</v>
      </c>
      <c r="D222" s="105" t="s">
        <v>180</v>
      </c>
      <c r="E222" s="82" t="s">
        <v>323</v>
      </c>
      <c r="F222" s="82"/>
      <c r="G222" s="76">
        <f>G223</f>
        <v>1500.9</v>
      </c>
    </row>
    <row r="223" spans="1:7" ht="31.5">
      <c r="A223" s="50" t="s">
        <v>160</v>
      </c>
      <c r="B223" s="51" t="s">
        <v>29</v>
      </c>
      <c r="C223" s="105" t="s">
        <v>157</v>
      </c>
      <c r="D223" s="105" t="s">
        <v>180</v>
      </c>
      <c r="E223" s="82" t="s">
        <v>323</v>
      </c>
      <c r="F223" s="82">
        <v>121</v>
      </c>
      <c r="G223" s="76">
        <v>1500.9</v>
      </c>
    </row>
    <row r="224" spans="1:7" ht="31.5">
      <c r="A224" s="54" t="s">
        <v>163</v>
      </c>
      <c r="B224" s="51" t="s">
        <v>29</v>
      </c>
      <c r="C224" s="105"/>
      <c r="D224" s="105"/>
      <c r="E224" s="77" t="s">
        <v>164</v>
      </c>
      <c r="F224" s="77"/>
      <c r="G224" s="79">
        <f>G225</f>
        <v>10062.3</v>
      </c>
    </row>
    <row r="225" spans="1:7" ht="47.25">
      <c r="A225" s="50" t="s">
        <v>321</v>
      </c>
      <c r="B225" s="51" t="s">
        <v>29</v>
      </c>
      <c r="C225" s="105" t="s">
        <v>157</v>
      </c>
      <c r="D225" s="105" t="s">
        <v>180</v>
      </c>
      <c r="E225" s="80"/>
      <c r="F225" s="80"/>
      <c r="G225" s="76">
        <f>G226+G228</f>
        <v>10062.3</v>
      </c>
    </row>
    <row r="226" spans="1:7" ht="47.25">
      <c r="A226" s="50" t="s">
        <v>324</v>
      </c>
      <c r="B226" s="51" t="s">
        <v>29</v>
      </c>
      <c r="C226" s="105" t="s">
        <v>157</v>
      </c>
      <c r="D226" s="105" t="s">
        <v>180</v>
      </c>
      <c r="E226" s="82" t="s">
        <v>325</v>
      </c>
      <c r="F226" s="82"/>
      <c r="G226" s="76">
        <f>G227</f>
        <v>7788</v>
      </c>
    </row>
    <row r="227" spans="1:7" ht="31.5">
      <c r="A227" s="50" t="s">
        <v>160</v>
      </c>
      <c r="B227" s="51" t="s">
        <v>29</v>
      </c>
      <c r="C227" s="105" t="s">
        <v>157</v>
      </c>
      <c r="D227" s="105" t="s">
        <v>180</v>
      </c>
      <c r="E227" s="82" t="s">
        <v>325</v>
      </c>
      <c r="F227" s="82">
        <v>121</v>
      </c>
      <c r="G227" s="76">
        <v>7788</v>
      </c>
    </row>
    <row r="228" spans="1:7" ht="47.25">
      <c r="A228" s="50" t="s">
        <v>165</v>
      </c>
      <c r="B228" s="51" t="s">
        <v>29</v>
      </c>
      <c r="C228" s="105" t="s">
        <v>157</v>
      </c>
      <c r="D228" s="105" t="s">
        <v>180</v>
      </c>
      <c r="E228" s="82" t="s">
        <v>166</v>
      </c>
      <c r="F228" s="82"/>
      <c r="G228" s="76">
        <f>G229+G230+G231+G232</f>
        <v>2274.3</v>
      </c>
    </row>
    <row r="229" spans="1:7" ht="31.5">
      <c r="A229" s="50" t="s">
        <v>162</v>
      </c>
      <c r="B229" s="51" t="s">
        <v>29</v>
      </c>
      <c r="C229" s="105" t="s">
        <v>157</v>
      </c>
      <c r="D229" s="105" t="s">
        <v>180</v>
      </c>
      <c r="E229" s="82" t="s">
        <v>166</v>
      </c>
      <c r="F229" s="82">
        <v>122</v>
      </c>
      <c r="G229" s="76">
        <v>121</v>
      </c>
    </row>
    <row r="230" spans="1:7" ht="31.5">
      <c r="A230" s="50" t="s">
        <v>167</v>
      </c>
      <c r="B230" s="51" t="s">
        <v>29</v>
      </c>
      <c r="C230" s="105" t="s">
        <v>157</v>
      </c>
      <c r="D230" s="105" t="s">
        <v>180</v>
      </c>
      <c r="E230" s="82" t="s">
        <v>166</v>
      </c>
      <c r="F230" s="82">
        <v>242</v>
      </c>
      <c r="G230" s="76">
        <f>685.5+12</f>
        <v>697.5</v>
      </c>
    </row>
    <row r="231" spans="1:7" ht="31.5">
      <c r="A231" s="50" t="s">
        <v>168</v>
      </c>
      <c r="B231" s="51" t="s">
        <v>29</v>
      </c>
      <c r="C231" s="105" t="s">
        <v>157</v>
      </c>
      <c r="D231" s="105" t="s">
        <v>180</v>
      </c>
      <c r="E231" s="82" t="s">
        <v>166</v>
      </c>
      <c r="F231" s="82">
        <v>244</v>
      </c>
      <c r="G231" s="76">
        <v>1250.8</v>
      </c>
    </row>
    <row r="232" spans="1:7" ht="15.75">
      <c r="A232" s="50" t="s">
        <v>169</v>
      </c>
      <c r="B232" s="51" t="s">
        <v>29</v>
      </c>
      <c r="C232" s="105" t="s">
        <v>157</v>
      </c>
      <c r="D232" s="105" t="s">
        <v>180</v>
      </c>
      <c r="E232" s="82" t="s">
        <v>166</v>
      </c>
      <c r="F232" s="82">
        <v>852</v>
      </c>
      <c r="G232" s="76">
        <v>205</v>
      </c>
    </row>
    <row r="233" spans="1:7" ht="31.5">
      <c r="A233" s="54" t="s">
        <v>326</v>
      </c>
      <c r="B233" s="51" t="s">
        <v>29</v>
      </c>
      <c r="C233" s="105" t="s">
        <v>157</v>
      </c>
      <c r="D233" s="105" t="s">
        <v>180</v>
      </c>
      <c r="E233" s="77" t="s">
        <v>327</v>
      </c>
      <c r="F233" s="77"/>
      <c r="G233" s="79">
        <f>G234+G239</f>
        <v>1030.1</v>
      </c>
    </row>
    <row r="234" spans="1:7" ht="15.75">
      <c r="A234" s="50" t="s">
        <v>2</v>
      </c>
      <c r="B234" s="51" t="s">
        <v>29</v>
      </c>
      <c r="C234" s="105" t="s">
        <v>157</v>
      </c>
      <c r="D234" s="105" t="s">
        <v>201</v>
      </c>
      <c r="E234" s="80"/>
      <c r="F234" s="80"/>
      <c r="G234" s="76">
        <f>G235</f>
        <v>598.5</v>
      </c>
    </row>
    <row r="235" spans="1:7" ht="63">
      <c r="A235" s="50" t="s">
        <v>328</v>
      </c>
      <c r="B235" s="51" t="s">
        <v>29</v>
      </c>
      <c r="C235" s="105" t="s">
        <v>157</v>
      </c>
      <c r="D235" s="105" t="s">
        <v>201</v>
      </c>
      <c r="E235" s="82" t="s">
        <v>329</v>
      </c>
      <c r="F235" s="82"/>
      <c r="G235" s="76">
        <f>G236+G238+G237</f>
        <v>598.5</v>
      </c>
    </row>
    <row r="236" spans="1:7" ht="31.5">
      <c r="A236" s="50" t="s">
        <v>160</v>
      </c>
      <c r="B236" s="51" t="s">
        <v>29</v>
      </c>
      <c r="C236" s="105" t="s">
        <v>157</v>
      </c>
      <c r="D236" s="105" t="s">
        <v>201</v>
      </c>
      <c r="E236" s="82" t="s">
        <v>329</v>
      </c>
      <c r="F236" s="82">
        <v>121</v>
      </c>
      <c r="G236" s="76">
        <v>553.3</v>
      </c>
    </row>
    <row r="237" spans="1:7" ht="31.5">
      <c r="A237" s="50" t="s">
        <v>167</v>
      </c>
      <c r="B237" s="51" t="s">
        <v>29</v>
      </c>
      <c r="C237" s="105" t="s">
        <v>157</v>
      </c>
      <c r="D237" s="105" t="s">
        <v>201</v>
      </c>
      <c r="E237" s="82" t="s">
        <v>329</v>
      </c>
      <c r="F237" s="82">
        <v>242</v>
      </c>
      <c r="G237" s="76">
        <v>16</v>
      </c>
    </row>
    <row r="238" spans="1:7" ht="31.5">
      <c r="A238" s="50" t="s">
        <v>168</v>
      </c>
      <c r="B238" s="51" t="s">
        <v>29</v>
      </c>
      <c r="C238" s="105" t="s">
        <v>157</v>
      </c>
      <c r="D238" s="105" t="s">
        <v>201</v>
      </c>
      <c r="E238" s="82" t="s">
        <v>329</v>
      </c>
      <c r="F238" s="82">
        <v>244</v>
      </c>
      <c r="G238" s="76">
        <v>29.2</v>
      </c>
    </row>
    <row r="239" spans="1:7" ht="15.75">
      <c r="A239" s="84" t="s">
        <v>115</v>
      </c>
      <c r="B239" s="51" t="s">
        <v>29</v>
      </c>
      <c r="C239" s="105" t="s">
        <v>189</v>
      </c>
      <c r="D239" s="105" t="s">
        <v>158</v>
      </c>
      <c r="E239" s="82"/>
      <c r="F239" s="82"/>
      <c r="G239" s="76">
        <f>G240</f>
        <v>431.59999999999997</v>
      </c>
    </row>
    <row r="240" spans="1:7" ht="47.25">
      <c r="A240" s="50" t="s">
        <v>330</v>
      </c>
      <c r="B240" s="51" t="s">
        <v>29</v>
      </c>
      <c r="C240" s="105" t="s">
        <v>189</v>
      </c>
      <c r="D240" s="105" t="s">
        <v>158</v>
      </c>
      <c r="E240" s="82" t="s">
        <v>331</v>
      </c>
      <c r="F240" s="82"/>
      <c r="G240" s="76">
        <f>G241+G242+G243+G244</f>
        <v>431.59999999999997</v>
      </c>
    </row>
    <row r="241" spans="1:7" ht="31.5">
      <c r="A241" s="50" t="s">
        <v>160</v>
      </c>
      <c r="B241" s="51" t="s">
        <v>29</v>
      </c>
      <c r="C241" s="105" t="s">
        <v>189</v>
      </c>
      <c r="D241" s="105" t="s">
        <v>158</v>
      </c>
      <c r="E241" s="82" t="s">
        <v>331</v>
      </c>
      <c r="F241" s="82">
        <v>121</v>
      </c>
      <c r="G241" s="76">
        <v>396.9</v>
      </c>
    </row>
    <row r="242" spans="1:7" ht="31.5">
      <c r="A242" s="50" t="s">
        <v>162</v>
      </c>
      <c r="B242" s="51" t="s">
        <v>29</v>
      </c>
      <c r="C242" s="105" t="s">
        <v>189</v>
      </c>
      <c r="D242" s="105" t="s">
        <v>158</v>
      </c>
      <c r="E242" s="82" t="s">
        <v>331</v>
      </c>
      <c r="F242" s="82">
        <v>122</v>
      </c>
      <c r="G242" s="76">
        <v>6</v>
      </c>
    </row>
    <row r="243" spans="1:7" ht="31.5">
      <c r="A243" s="50" t="s">
        <v>167</v>
      </c>
      <c r="B243" s="51" t="s">
        <v>29</v>
      </c>
      <c r="C243" s="105" t="s">
        <v>189</v>
      </c>
      <c r="D243" s="105" t="s">
        <v>158</v>
      </c>
      <c r="E243" s="82" t="s">
        <v>331</v>
      </c>
      <c r="F243" s="82">
        <v>242</v>
      </c>
      <c r="G243" s="76">
        <v>15.5</v>
      </c>
    </row>
    <row r="244" spans="1:7" ht="31.5">
      <c r="A244" s="50" t="s">
        <v>168</v>
      </c>
      <c r="B244" s="51" t="s">
        <v>29</v>
      </c>
      <c r="C244" s="105" t="s">
        <v>189</v>
      </c>
      <c r="D244" s="105" t="s">
        <v>158</v>
      </c>
      <c r="E244" s="82" t="s">
        <v>331</v>
      </c>
      <c r="F244" s="82">
        <v>244</v>
      </c>
      <c r="G244" s="76">
        <v>13.2</v>
      </c>
    </row>
    <row r="245" spans="1:7" ht="47.25">
      <c r="A245" s="50" t="s">
        <v>170</v>
      </c>
      <c r="B245" s="51" t="s">
        <v>29</v>
      </c>
      <c r="C245" s="105"/>
      <c r="D245" s="105"/>
      <c r="E245" s="82" t="s">
        <v>171</v>
      </c>
      <c r="F245" s="82"/>
      <c r="G245" s="76">
        <f>G246</f>
        <v>13463.4</v>
      </c>
    </row>
    <row r="246" spans="1:7" ht="15.75">
      <c r="A246" s="50" t="s">
        <v>172</v>
      </c>
      <c r="B246" s="51" t="s">
        <v>29</v>
      </c>
      <c r="C246" s="105"/>
      <c r="D246" s="105"/>
      <c r="E246" s="82" t="s">
        <v>173</v>
      </c>
      <c r="F246" s="82"/>
      <c r="G246" s="76">
        <f>G251+G258+G262+G265+G270+G273+G276+G279+G282+G285+G288+G291+G322+G247+G294+G300+G303+G307+G313+G316+G319+G310+G297</f>
        <v>13463.4</v>
      </c>
    </row>
    <row r="247" spans="1:7" ht="63" hidden="1">
      <c r="A247" s="50" t="s">
        <v>397</v>
      </c>
      <c r="B247" s="51" t="s">
        <v>29</v>
      </c>
      <c r="C247" s="105"/>
      <c r="D247" s="105"/>
      <c r="E247" s="82" t="s">
        <v>333</v>
      </c>
      <c r="F247" s="82"/>
      <c r="G247" s="76">
        <f>G248</f>
        <v>0</v>
      </c>
    </row>
    <row r="248" spans="1:7" ht="15.75" hidden="1">
      <c r="A248" s="50" t="s">
        <v>113</v>
      </c>
      <c r="B248" s="51" t="s">
        <v>29</v>
      </c>
      <c r="C248" s="105" t="s">
        <v>184</v>
      </c>
      <c r="D248" s="105" t="s">
        <v>184</v>
      </c>
      <c r="E248" s="82"/>
      <c r="F248" s="82"/>
      <c r="G248" s="76">
        <f>G249+G250</f>
        <v>0</v>
      </c>
    </row>
    <row r="249" spans="1:7" ht="31.5" hidden="1">
      <c r="A249" s="50" t="s">
        <v>195</v>
      </c>
      <c r="B249" s="51" t="s">
        <v>29</v>
      </c>
      <c r="C249" s="105" t="s">
        <v>184</v>
      </c>
      <c r="D249" s="105" t="s">
        <v>184</v>
      </c>
      <c r="E249" s="82" t="s">
        <v>333</v>
      </c>
      <c r="F249" s="82">
        <v>111</v>
      </c>
      <c r="G249" s="76">
        <v>0</v>
      </c>
    </row>
    <row r="250" spans="1:7" ht="15.75" hidden="1">
      <c r="A250" s="2" t="s">
        <v>196</v>
      </c>
      <c r="B250" s="51" t="s">
        <v>29</v>
      </c>
      <c r="C250" s="105" t="s">
        <v>184</v>
      </c>
      <c r="D250" s="105" t="s">
        <v>184</v>
      </c>
      <c r="E250" s="82" t="s">
        <v>333</v>
      </c>
      <c r="F250" s="82">
        <v>112</v>
      </c>
      <c r="G250" s="76">
        <v>0</v>
      </c>
    </row>
    <row r="251" spans="1:7" ht="63">
      <c r="A251" s="50" t="s">
        <v>332</v>
      </c>
      <c r="B251" s="51" t="s">
        <v>29</v>
      </c>
      <c r="C251" s="105"/>
      <c r="D251" s="105"/>
      <c r="E251" s="82" t="s">
        <v>333</v>
      </c>
      <c r="F251" s="82"/>
      <c r="G251" s="76">
        <f>G253+G254+G255+G256+G257</f>
        <v>11118.4</v>
      </c>
    </row>
    <row r="252" spans="1:7" ht="15.75">
      <c r="A252" s="50" t="s">
        <v>2</v>
      </c>
      <c r="B252" s="51" t="s">
        <v>29</v>
      </c>
      <c r="C252" s="105" t="s">
        <v>157</v>
      </c>
      <c r="D252" s="105" t="s">
        <v>201</v>
      </c>
      <c r="E252" s="82"/>
      <c r="F252" s="82"/>
      <c r="G252" s="76">
        <f>G251</f>
        <v>11118.4</v>
      </c>
    </row>
    <row r="253" spans="1:7" ht="31.5">
      <c r="A253" s="50" t="s">
        <v>195</v>
      </c>
      <c r="B253" s="51" t="s">
        <v>29</v>
      </c>
      <c r="C253" s="105" t="s">
        <v>157</v>
      </c>
      <c r="D253" s="105" t="s">
        <v>201</v>
      </c>
      <c r="E253" s="82" t="s">
        <v>333</v>
      </c>
      <c r="F253" s="82">
        <v>111</v>
      </c>
      <c r="G253" s="76">
        <v>8053.4</v>
      </c>
    </row>
    <row r="254" spans="1:7" ht="15.75">
      <c r="A254" s="2" t="s">
        <v>196</v>
      </c>
      <c r="B254" s="51" t="s">
        <v>29</v>
      </c>
      <c r="C254" s="105" t="s">
        <v>157</v>
      </c>
      <c r="D254" s="105" t="s">
        <v>201</v>
      </c>
      <c r="E254" s="82" t="s">
        <v>333</v>
      </c>
      <c r="F254" s="82">
        <v>112</v>
      </c>
      <c r="G254" s="76">
        <v>15</v>
      </c>
    </row>
    <row r="255" spans="1:7" ht="31.5">
      <c r="A255" s="50" t="s">
        <v>167</v>
      </c>
      <c r="B255" s="51" t="s">
        <v>29</v>
      </c>
      <c r="C255" s="105" t="s">
        <v>157</v>
      </c>
      <c r="D255" s="105" t="s">
        <v>201</v>
      </c>
      <c r="E255" s="82" t="s">
        <v>333</v>
      </c>
      <c r="F255" s="82">
        <v>242</v>
      </c>
      <c r="G255" s="76">
        <v>1283.2</v>
      </c>
    </row>
    <row r="256" spans="1:7" ht="31.5">
      <c r="A256" s="50" t="s">
        <v>168</v>
      </c>
      <c r="B256" s="51" t="s">
        <v>29</v>
      </c>
      <c r="C256" s="105" t="s">
        <v>157</v>
      </c>
      <c r="D256" s="105" t="s">
        <v>201</v>
      </c>
      <c r="E256" s="82" t="s">
        <v>333</v>
      </c>
      <c r="F256" s="82">
        <v>244</v>
      </c>
      <c r="G256" s="76">
        <v>1764.8</v>
      </c>
    </row>
    <row r="257" spans="1:7" ht="15.75">
      <c r="A257" s="50" t="s">
        <v>169</v>
      </c>
      <c r="B257" s="51" t="s">
        <v>29</v>
      </c>
      <c r="C257" s="105" t="s">
        <v>157</v>
      </c>
      <c r="D257" s="105" t="s">
        <v>201</v>
      </c>
      <c r="E257" s="82" t="s">
        <v>333</v>
      </c>
      <c r="F257" s="82">
        <v>852</v>
      </c>
      <c r="G257" s="76">
        <v>2</v>
      </c>
    </row>
    <row r="258" spans="1:7" ht="63">
      <c r="A258" s="50" t="s">
        <v>334</v>
      </c>
      <c r="B258" s="51" t="s">
        <v>29</v>
      </c>
      <c r="C258" s="131"/>
      <c r="D258" s="131"/>
      <c r="E258" s="82" t="s">
        <v>335</v>
      </c>
      <c r="F258" s="82"/>
      <c r="G258" s="76">
        <f>G260</f>
        <v>500</v>
      </c>
    </row>
    <row r="259" spans="1:7" ht="15.75">
      <c r="A259" s="50" t="s">
        <v>25</v>
      </c>
      <c r="B259" s="51"/>
      <c r="C259" s="105" t="s">
        <v>157</v>
      </c>
      <c r="D259" s="105" t="s">
        <v>216</v>
      </c>
      <c r="E259" s="82"/>
      <c r="F259" s="82"/>
      <c r="G259" s="76">
        <f>G258</f>
        <v>500</v>
      </c>
    </row>
    <row r="260" spans="1:7" ht="15.75">
      <c r="A260" s="50" t="s">
        <v>336</v>
      </c>
      <c r="B260" s="51" t="s">
        <v>29</v>
      </c>
      <c r="C260" s="105" t="s">
        <v>157</v>
      </c>
      <c r="D260" s="105" t="s">
        <v>216</v>
      </c>
      <c r="E260" s="82" t="s">
        <v>335</v>
      </c>
      <c r="F260" s="82">
        <v>870</v>
      </c>
      <c r="G260" s="76">
        <v>500</v>
      </c>
    </row>
    <row r="261" spans="1:7" ht="15.75">
      <c r="A261" s="50" t="s">
        <v>2</v>
      </c>
      <c r="B261" s="51" t="s">
        <v>29</v>
      </c>
      <c r="C261" s="105" t="s">
        <v>157</v>
      </c>
      <c r="D261" s="105" t="s">
        <v>201</v>
      </c>
      <c r="E261" s="82"/>
      <c r="F261" s="82"/>
      <c r="G261" s="76"/>
    </row>
    <row r="262" spans="1:7" ht="63" hidden="1">
      <c r="A262" s="50" t="s">
        <v>337</v>
      </c>
      <c r="B262" s="51" t="s">
        <v>29</v>
      </c>
      <c r="C262" s="105"/>
      <c r="D262" s="105"/>
      <c r="E262" s="82" t="s">
        <v>338</v>
      </c>
      <c r="F262" s="82"/>
      <c r="G262" s="76">
        <f>G264</f>
        <v>0</v>
      </c>
    </row>
    <row r="263" spans="1:7" ht="15.75" hidden="1">
      <c r="A263" s="50" t="s">
        <v>2</v>
      </c>
      <c r="B263" s="51" t="s">
        <v>29</v>
      </c>
      <c r="C263" s="105" t="s">
        <v>157</v>
      </c>
      <c r="D263" s="105" t="s">
        <v>201</v>
      </c>
      <c r="E263" s="82"/>
      <c r="F263" s="82"/>
      <c r="G263" s="76">
        <f>G264</f>
        <v>0</v>
      </c>
    </row>
    <row r="264" spans="1:7" ht="15.75" hidden="1">
      <c r="A264" s="50" t="s">
        <v>169</v>
      </c>
      <c r="B264" s="51" t="s">
        <v>29</v>
      </c>
      <c r="C264" s="105" t="s">
        <v>157</v>
      </c>
      <c r="D264" s="105" t="s">
        <v>201</v>
      </c>
      <c r="E264" s="82" t="s">
        <v>338</v>
      </c>
      <c r="F264" s="82">
        <v>852</v>
      </c>
      <c r="G264" s="76">
        <v>0</v>
      </c>
    </row>
    <row r="265" spans="1:7" ht="85.5" customHeight="1">
      <c r="A265" s="50" t="s">
        <v>339</v>
      </c>
      <c r="B265" s="51" t="s">
        <v>29</v>
      </c>
      <c r="C265" s="105"/>
      <c r="D265" s="105"/>
      <c r="E265" s="82" t="s">
        <v>340</v>
      </c>
      <c r="F265" s="82"/>
      <c r="G265" s="76">
        <f>G266</f>
        <v>200</v>
      </c>
    </row>
    <row r="266" spans="1:7" ht="15.75">
      <c r="A266" s="50" t="s">
        <v>2</v>
      </c>
      <c r="B266" s="51" t="s">
        <v>29</v>
      </c>
      <c r="C266" s="105" t="s">
        <v>157</v>
      </c>
      <c r="D266" s="105" t="s">
        <v>201</v>
      </c>
      <c r="E266" s="82"/>
      <c r="F266" s="82"/>
      <c r="G266" s="76">
        <f>G267+G268+G269</f>
        <v>200</v>
      </c>
    </row>
    <row r="267" spans="1:7" ht="31.5">
      <c r="A267" s="50" t="s">
        <v>168</v>
      </c>
      <c r="B267" s="51" t="s">
        <v>29</v>
      </c>
      <c r="C267" s="105" t="s">
        <v>157</v>
      </c>
      <c r="D267" s="105" t="s">
        <v>201</v>
      </c>
      <c r="E267" s="82" t="s">
        <v>340</v>
      </c>
      <c r="F267" s="82">
        <v>244</v>
      </c>
      <c r="G267" s="76">
        <v>200</v>
      </c>
    </row>
    <row r="268" spans="1:7" ht="94.5">
      <c r="A268" s="50" t="s">
        <v>432</v>
      </c>
      <c r="B268" s="51" t="s">
        <v>29</v>
      </c>
      <c r="C268" s="105" t="s">
        <v>157</v>
      </c>
      <c r="D268" s="105" t="s">
        <v>201</v>
      </c>
      <c r="E268" s="82" t="s">
        <v>340</v>
      </c>
      <c r="F268" s="82">
        <v>831</v>
      </c>
      <c r="G268" s="76">
        <v>0</v>
      </c>
    </row>
    <row r="269" spans="1:7" ht="15.75">
      <c r="A269" s="50" t="s">
        <v>433</v>
      </c>
      <c r="B269" s="51" t="s">
        <v>29</v>
      </c>
      <c r="C269" s="105" t="s">
        <v>157</v>
      </c>
      <c r="D269" s="105" t="s">
        <v>201</v>
      </c>
      <c r="E269" s="82" t="s">
        <v>340</v>
      </c>
      <c r="F269" s="82">
        <v>852</v>
      </c>
      <c r="G269" s="76">
        <v>0</v>
      </c>
    </row>
    <row r="270" spans="1:7" ht="63">
      <c r="A270" s="50" t="s">
        <v>341</v>
      </c>
      <c r="B270" s="51" t="s">
        <v>29</v>
      </c>
      <c r="C270" s="105"/>
      <c r="D270" s="105"/>
      <c r="E270" s="82" t="s">
        <v>342</v>
      </c>
      <c r="F270" s="82"/>
      <c r="G270" s="76">
        <f>G272</f>
        <v>20.9</v>
      </c>
    </row>
    <row r="271" spans="1:7" ht="15.75">
      <c r="A271" s="50" t="s">
        <v>2</v>
      </c>
      <c r="B271" s="51" t="s">
        <v>29</v>
      </c>
      <c r="C271" s="105" t="s">
        <v>157</v>
      </c>
      <c r="D271" s="105" t="s">
        <v>201</v>
      </c>
      <c r="E271" s="82"/>
      <c r="F271" s="82"/>
      <c r="G271" s="76">
        <f>G272</f>
        <v>20.9</v>
      </c>
    </row>
    <row r="272" spans="1:7" ht="15.75">
      <c r="A272" s="50" t="s">
        <v>169</v>
      </c>
      <c r="B272" s="51" t="s">
        <v>29</v>
      </c>
      <c r="C272" s="105" t="s">
        <v>157</v>
      </c>
      <c r="D272" s="105" t="s">
        <v>201</v>
      </c>
      <c r="E272" s="82" t="s">
        <v>342</v>
      </c>
      <c r="F272" s="82">
        <v>852</v>
      </c>
      <c r="G272" s="76">
        <v>20.9</v>
      </c>
    </row>
    <row r="273" spans="1:7" ht="78.75">
      <c r="A273" s="50" t="s">
        <v>343</v>
      </c>
      <c r="B273" s="51" t="s">
        <v>29</v>
      </c>
      <c r="C273" s="105"/>
      <c r="D273" s="105"/>
      <c r="E273" s="82" t="s">
        <v>344</v>
      </c>
      <c r="F273" s="82"/>
      <c r="G273" s="76">
        <f>G275</f>
        <v>87.1</v>
      </c>
    </row>
    <row r="274" spans="1:7" ht="15.75">
      <c r="A274" s="50" t="s">
        <v>2</v>
      </c>
      <c r="B274" s="51" t="s">
        <v>29</v>
      </c>
      <c r="C274" s="105" t="s">
        <v>157</v>
      </c>
      <c r="D274" s="105" t="s">
        <v>201</v>
      </c>
      <c r="E274" s="82"/>
      <c r="F274" s="82"/>
      <c r="G274" s="76">
        <f>G275</f>
        <v>87.1</v>
      </c>
    </row>
    <row r="275" spans="1:7" ht="31.5">
      <c r="A275" s="50" t="s">
        <v>168</v>
      </c>
      <c r="B275" s="51" t="s">
        <v>29</v>
      </c>
      <c r="C275" s="105" t="s">
        <v>157</v>
      </c>
      <c r="D275" s="105" t="s">
        <v>201</v>
      </c>
      <c r="E275" s="82" t="s">
        <v>344</v>
      </c>
      <c r="F275" s="82">
        <v>244</v>
      </c>
      <c r="G275" s="76">
        <v>87.1</v>
      </c>
    </row>
    <row r="276" spans="1:7" ht="78.75">
      <c r="A276" s="50" t="s">
        <v>345</v>
      </c>
      <c r="B276" s="51" t="s">
        <v>29</v>
      </c>
      <c r="C276" s="105"/>
      <c r="D276" s="105"/>
      <c r="E276" s="82" t="s">
        <v>346</v>
      </c>
      <c r="F276" s="82"/>
      <c r="G276" s="76">
        <f>G278</f>
        <v>47.2</v>
      </c>
    </row>
    <row r="277" spans="1:7" ht="15.75">
      <c r="A277" s="50" t="s">
        <v>2</v>
      </c>
      <c r="B277" s="51" t="s">
        <v>29</v>
      </c>
      <c r="C277" s="105" t="s">
        <v>157</v>
      </c>
      <c r="D277" s="105" t="s">
        <v>201</v>
      </c>
      <c r="E277" s="82"/>
      <c r="F277" s="82"/>
      <c r="G277" s="76">
        <f>G278</f>
        <v>47.2</v>
      </c>
    </row>
    <row r="278" spans="1:7" ht="15.75">
      <c r="A278" s="50" t="s">
        <v>204</v>
      </c>
      <c r="B278" s="51" t="s">
        <v>29</v>
      </c>
      <c r="C278" s="105" t="s">
        <v>157</v>
      </c>
      <c r="D278" s="105" t="s">
        <v>201</v>
      </c>
      <c r="E278" s="82" t="s">
        <v>346</v>
      </c>
      <c r="F278" s="82">
        <v>350</v>
      </c>
      <c r="G278" s="76">
        <v>47.2</v>
      </c>
    </row>
    <row r="279" spans="1:7" ht="63">
      <c r="A279" s="50" t="s">
        <v>347</v>
      </c>
      <c r="B279" s="51" t="s">
        <v>29</v>
      </c>
      <c r="C279" s="105"/>
      <c r="D279" s="105"/>
      <c r="E279" s="82" t="s">
        <v>348</v>
      </c>
      <c r="F279" s="82"/>
      <c r="G279" s="76">
        <f>G281</f>
        <v>228.8</v>
      </c>
    </row>
    <row r="280" spans="1:7" ht="15.75">
      <c r="A280" s="50" t="s">
        <v>2</v>
      </c>
      <c r="B280" s="51" t="s">
        <v>29</v>
      </c>
      <c r="C280" s="105" t="s">
        <v>157</v>
      </c>
      <c r="D280" s="105" t="s">
        <v>201</v>
      </c>
      <c r="E280" s="82"/>
      <c r="F280" s="82"/>
      <c r="G280" s="76">
        <f>G281</f>
        <v>228.8</v>
      </c>
    </row>
    <row r="281" spans="1:7" ht="31.5">
      <c r="A281" s="50" t="s">
        <v>168</v>
      </c>
      <c r="B281" s="51" t="s">
        <v>29</v>
      </c>
      <c r="C281" s="105" t="s">
        <v>157</v>
      </c>
      <c r="D281" s="105" t="s">
        <v>201</v>
      </c>
      <c r="E281" s="82" t="s">
        <v>348</v>
      </c>
      <c r="F281" s="82">
        <v>244</v>
      </c>
      <c r="G281" s="76">
        <v>228.8</v>
      </c>
    </row>
    <row r="282" spans="1:7" ht="92.25" customHeight="1">
      <c r="A282" s="50" t="s">
        <v>349</v>
      </c>
      <c r="B282" s="51" t="s">
        <v>29</v>
      </c>
      <c r="C282" s="105"/>
      <c r="D282" s="105"/>
      <c r="E282" s="82" t="s">
        <v>350</v>
      </c>
      <c r="F282" s="82"/>
      <c r="G282" s="76">
        <f>G284</f>
        <v>10</v>
      </c>
    </row>
    <row r="283" spans="1:7" ht="15.75">
      <c r="A283" s="2" t="s">
        <v>27</v>
      </c>
      <c r="B283" s="51"/>
      <c r="C283" s="105" t="s">
        <v>180</v>
      </c>
      <c r="D283" s="105" t="s">
        <v>189</v>
      </c>
      <c r="E283" s="82"/>
      <c r="F283" s="82"/>
      <c r="G283" s="76">
        <f>G282</f>
        <v>10</v>
      </c>
    </row>
    <row r="284" spans="1:7" ht="31.5">
      <c r="A284" s="50" t="s">
        <v>168</v>
      </c>
      <c r="B284" s="51" t="s">
        <v>29</v>
      </c>
      <c r="C284" s="105" t="s">
        <v>180</v>
      </c>
      <c r="D284" s="105" t="s">
        <v>189</v>
      </c>
      <c r="E284" s="82" t="s">
        <v>350</v>
      </c>
      <c r="F284" s="82">
        <v>244</v>
      </c>
      <c r="G284" s="76">
        <v>10</v>
      </c>
    </row>
    <row r="285" spans="1:7" ht="63">
      <c r="A285" s="50" t="s">
        <v>351</v>
      </c>
      <c r="B285" s="51" t="s">
        <v>29</v>
      </c>
      <c r="C285" s="105"/>
      <c r="D285" s="105"/>
      <c r="E285" s="82" t="s">
        <v>352</v>
      </c>
      <c r="F285" s="82"/>
      <c r="G285" s="76">
        <f>G287</f>
        <v>100</v>
      </c>
    </row>
    <row r="286" spans="1:7" ht="15.75">
      <c r="A286" s="50" t="s">
        <v>3</v>
      </c>
      <c r="B286" s="51" t="s">
        <v>29</v>
      </c>
      <c r="C286" s="105" t="s">
        <v>180</v>
      </c>
      <c r="D286" s="105" t="s">
        <v>181</v>
      </c>
      <c r="E286" s="82"/>
      <c r="F286" s="82"/>
      <c r="G286" s="76">
        <f>G287</f>
        <v>100</v>
      </c>
    </row>
    <row r="287" spans="1:7" ht="31.5">
      <c r="A287" s="50" t="s">
        <v>168</v>
      </c>
      <c r="B287" s="51" t="s">
        <v>29</v>
      </c>
      <c r="C287" s="105" t="s">
        <v>180</v>
      </c>
      <c r="D287" s="105" t="s">
        <v>181</v>
      </c>
      <c r="E287" s="82" t="s">
        <v>352</v>
      </c>
      <c r="F287" s="82">
        <v>244</v>
      </c>
      <c r="G287" s="76">
        <v>100</v>
      </c>
    </row>
    <row r="288" spans="1:7" ht="78.75">
      <c r="A288" s="50" t="s">
        <v>353</v>
      </c>
      <c r="B288" s="51" t="s">
        <v>29</v>
      </c>
      <c r="C288" s="105"/>
      <c r="D288" s="105"/>
      <c r="E288" s="82" t="s">
        <v>354</v>
      </c>
      <c r="F288" s="82"/>
      <c r="G288" s="76">
        <f>G290</f>
        <v>475</v>
      </c>
    </row>
    <row r="289" spans="1:7" ht="15.75">
      <c r="A289" s="50" t="s">
        <v>3</v>
      </c>
      <c r="B289" s="51" t="s">
        <v>29</v>
      </c>
      <c r="C289" s="105" t="s">
        <v>180</v>
      </c>
      <c r="D289" s="105" t="s">
        <v>181</v>
      </c>
      <c r="E289" s="82"/>
      <c r="F289" s="82"/>
      <c r="G289" s="76">
        <f>G290</f>
        <v>475</v>
      </c>
    </row>
    <row r="290" spans="1:7" ht="31.5">
      <c r="A290" s="50" t="s">
        <v>168</v>
      </c>
      <c r="B290" s="51" t="s">
        <v>29</v>
      </c>
      <c r="C290" s="105" t="s">
        <v>180</v>
      </c>
      <c r="D290" s="105" t="s">
        <v>181</v>
      </c>
      <c r="E290" s="82" t="s">
        <v>354</v>
      </c>
      <c r="F290" s="82">
        <v>244</v>
      </c>
      <c r="G290" s="76">
        <f>'Прил.7 Прогр.2017'!E378</f>
        <v>475</v>
      </c>
    </row>
    <row r="291" spans="1:7" ht="60.75" customHeight="1">
      <c r="A291" s="50" t="s">
        <v>355</v>
      </c>
      <c r="B291" s="51" t="s">
        <v>29</v>
      </c>
      <c r="C291" s="105"/>
      <c r="D291" s="105"/>
      <c r="E291" s="82" t="s">
        <v>175</v>
      </c>
      <c r="F291" s="82"/>
      <c r="G291" s="76">
        <f>G293</f>
        <v>76</v>
      </c>
    </row>
    <row r="292" spans="1:7" ht="15.75">
      <c r="A292" s="2" t="s">
        <v>8</v>
      </c>
      <c r="B292" s="51" t="s">
        <v>29</v>
      </c>
      <c r="C292" s="105" t="s">
        <v>263</v>
      </c>
      <c r="D292" s="105" t="s">
        <v>158</v>
      </c>
      <c r="E292" s="82"/>
      <c r="F292" s="82"/>
      <c r="G292" s="76">
        <f>G291</f>
        <v>76</v>
      </c>
    </row>
    <row r="293" spans="1:7" ht="31.5">
      <c r="A293" s="2" t="s">
        <v>356</v>
      </c>
      <c r="B293" s="51" t="s">
        <v>29</v>
      </c>
      <c r="C293" s="105" t="s">
        <v>263</v>
      </c>
      <c r="D293" s="105" t="s">
        <v>158</v>
      </c>
      <c r="E293" s="82" t="s">
        <v>175</v>
      </c>
      <c r="F293" s="82">
        <v>321</v>
      </c>
      <c r="G293" s="76">
        <v>76</v>
      </c>
    </row>
    <row r="294" spans="1:7" ht="31.5" hidden="1">
      <c r="A294" s="2" t="s">
        <v>401</v>
      </c>
      <c r="B294" s="51" t="s">
        <v>29</v>
      </c>
      <c r="C294" s="105"/>
      <c r="D294" s="105"/>
      <c r="E294" s="82" t="s">
        <v>398</v>
      </c>
      <c r="F294" s="82"/>
      <c r="G294" s="76">
        <f>G295</f>
        <v>0</v>
      </c>
    </row>
    <row r="295" spans="1:7" ht="15.75" hidden="1">
      <c r="A295" s="2" t="s">
        <v>4</v>
      </c>
      <c r="B295" s="51" t="s">
        <v>29</v>
      </c>
      <c r="C295" s="105" t="s">
        <v>184</v>
      </c>
      <c r="D295" s="105" t="s">
        <v>157</v>
      </c>
      <c r="E295" s="82" t="s">
        <v>398</v>
      </c>
      <c r="F295" s="82"/>
      <c r="G295" s="76">
        <f>G296</f>
        <v>0</v>
      </c>
    </row>
    <row r="296" spans="1:7" ht="30" customHeight="1" hidden="1">
      <c r="A296" s="11" t="s">
        <v>190</v>
      </c>
      <c r="B296" s="51" t="s">
        <v>29</v>
      </c>
      <c r="C296" s="105" t="s">
        <v>184</v>
      </c>
      <c r="D296" s="105" t="s">
        <v>157</v>
      </c>
      <c r="E296" s="82" t="s">
        <v>398</v>
      </c>
      <c r="F296" s="82">
        <v>411</v>
      </c>
      <c r="G296" s="97">
        <f>'Прил.7 Прогр.2017'!E384</f>
        <v>0</v>
      </c>
    </row>
    <row r="297" spans="1:7" ht="30" customHeight="1">
      <c r="A297" s="11" t="s">
        <v>418</v>
      </c>
      <c r="B297" s="51" t="s">
        <v>29</v>
      </c>
      <c r="C297" s="105"/>
      <c r="D297" s="105"/>
      <c r="E297" s="82" t="s">
        <v>419</v>
      </c>
      <c r="F297" s="82"/>
      <c r="G297" s="97">
        <f>G298</f>
        <v>500</v>
      </c>
    </row>
    <row r="298" spans="1:7" ht="21.75" customHeight="1">
      <c r="A298" s="62" t="s">
        <v>5</v>
      </c>
      <c r="B298" s="51" t="s">
        <v>29</v>
      </c>
      <c r="C298" s="105" t="s">
        <v>184</v>
      </c>
      <c r="D298" s="105" t="s">
        <v>189</v>
      </c>
      <c r="E298" s="82" t="s">
        <v>419</v>
      </c>
      <c r="F298" s="82"/>
      <c r="G298" s="97">
        <f>G299</f>
        <v>500</v>
      </c>
    </row>
    <row r="299" spans="1:7" ht="30" customHeight="1">
      <c r="A299" s="11" t="s">
        <v>193</v>
      </c>
      <c r="B299" s="51" t="s">
        <v>29</v>
      </c>
      <c r="C299" s="105" t="s">
        <v>184</v>
      </c>
      <c r="D299" s="105" t="s">
        <v>189</v>
      </c>
      <c r="E299" s="82" t="s">
        <v>419</v>
      </c>
      <c r="F299" s="82">
        <v>810</v>
      </c>
      <c r="G299" s="97">
        <f>'Прил.7 Прогр.2017'!E387</f>
        <v>500</v>
      </c>
    </row>
    <row r="300" spans="1:7" ht="15.75" hidden="1">
      <c r="A300" s="11" t="s">
        <v>400</v>
      </c>
      <c r="B300" s="51" t="s">
        <v>29</v>
      </c>
      <c r="C300" s="105"/>
      <c r="D300" s="105"/>
      <c r="E300" s="82" t="s">
        <v>403</v>
      </c>
      <c r="F300" s="82"/>
      <c r="G300" s="76">
        <f>G301</f>
        <v>0</v>
      </c>
    </row>
    <row r="301" spans="1:7" ht="15.75" hidden="1">
      <c r="A301" s="166" t="s">
        <v>31</v>
      </c>
      <c r="B301" s="51" t="s">
        <v>29</v>
      </c>
      <c r="C301" s="105" t="s">
        <v>216</v>
      </c>
      <c r="D301" s="105" t="s">
        <v>184</v>
      </c>
      <c r="E301" s="82" t="s">
        <v>403</v>
      </c>
      <c r="F301" s="82"/>
      <c r="G301" s="76">
        <f>G302</f>
        <v>0</v>
      </c>
    </row>
    <row r="302" spans="1:7" ht="31.5" hidden="1">
      <c r="A302" s="2" t="s">
        <v>399</v>
      </c>
      <c r="B302" s="51" t="s">
        <v>29</v>
      </c>
      <c r="C302" s="105" t="s">
        <v>216</v>
      </c>
      <c r="D302" s="105" t="s">
        <v>184</v>
      </c>
      <c r="E302" s="82" t="s">
        <v>403</v>
      </c>
      <c r="F302" s="82">
        <v>630</v>
      </c>
      <c r="G302" s="97">
        <v>0</v>
      </c>
    </row>
    <row r="303" spans="1:7" ht="15.75">
      <c r="A303" s="2" t="s">
        <v>402</v>
      </c>
      <c r="B303" s="51" t="s">
        <v>29</v>
      </c>
      <c r="C303" s="105"/>
      <c r="D303" s="105"/>
      <c r="E303" s="82" t="s">
        <v>404</v>
      </c>
      <c r="F303" s="82"/>
      <c r="G303" s="76">
        <f>G304</f>
        <v>50</v>
      </c>
    </row>
    <row r="304" spans="1:7" ht="15.75">
      <c r="A304" s="62" t="s">
        <v>5</v>
      </c>
      <c r="B304" s="51"/>
      <c r="C304" s="105" t="s">
        <v>184</v>
      </c>
      <c r="D304" s="105" t="s">
        <v>189</v>
      </c>
      <c r="E304" s="82" t="s">
        <v>404</v>
      </c>
      <c r="F304" s="82"/>
      <c r="G304" s="76">
        <f>G305+G306</f>
        <v>50</v>
      </c>
    </row>
    <row r="305" spans="1:7" ht="31.5" hidden="1">
      <c r="A305" s="2" t="s">
        <v>193</v>
      </c>
      <c r="B305" s="51" t="s">
        <v>29</v>
      </c>
      <c r="C305" s="105" t="s">
        <v>184</v>
      </c>
      <c r="D305" s="105" t="s">
        <v>189</v>
      </c>
      <c r="E305" s="82" t="s">
        <v>404</v>
      </c>
      <c r="F305" s="82">
        <v>810</v>
      </c>
      <c r="G305" s="97">
        <v>0</v>
      </c>
    </row>
    <row r="306" spans="1:7" ht="31.5">
      <c r="A306" s="50" t="s">
        <v>168</v>
      </c>
      <c r="B306" s="51" t="s">
        <v>29</v>
      </c>
      <c r="C306" s="105" t="s">
        <v>184</v>
      </c>
      <c r="D306" s="105" t="s">
        <v>189</v>
      </c>
      <c r="E306" s="82" t="s">
        <v>404</v>
      </c>
      <c r="F306" s="82">
        <v>244</v>
      </c>
      <c r="G306" s="97">
        <v>50</v>
      </c>
    </row>
    <row r="307" spans="1:7" ht="15.75">
      <c r="A307" s="2" t="s">
        <v>410</v>
      </c>
      <c r="B307" s="51" t="s">
        <v>29</v>
      </c>
      <c r="C307" s="105"/>
      <c r="D307" s="105"/>
      <c r="E307" s="82" t="s">
        <v>411</v>
      </c>
      <c r="F307" s="82"/>
      <c r="G307" s="76">
        <f>G308</f>
        <v>50</v>
      </c>
    </row>
    <row r="308" spans="1:7" ht="15.75">
      <c r="A308" s="50" t="s">
        <v>6</v>
      </c>
      <c r="B308" s="51" t="s">
        <v>29</v>
      </c>
      <c r="C308" s="105" t="s">
        <v>184</v>
      </c>
      <c r="D308" s="105" t="s">
        <v>158</v>
      </c>
      <c r="E308" s="82" t="s">
        <v>411</v>
      </c>
      <c r="F308" s="82"/>
      <c r="G308" s="76">
        <f>G309</f>
        <v>50</v>
      </c>
    </row>
    <row r="309" spans="1:7" ht="31.5">
      <c r="A309" s="50" t="s">
        <v>168</v>
      </c>
      <c r="B309" s="51" t="s">
        <v>29</v>
      </c>
      <c r="C309" s="105" t="s">
        <v>184</v>
      </c>
      <c r="D309" s="105" t="s">
        <v>158</v>
      </c>
      <c r="E309" s="82" t="s">
        <v>411</v>
      </c>
      <c r="F309" s="82">
        <v>244</v>
      </c>
      <c r="G309" s="97">
        <v>50</v>
      </c>
    </row>
    <row r="310" spans="1:7" ht="15.75" hidden="1">
      <c r="A310" s="2" t="s">
        <v>420</v>
      </c>
      <c r="B310" s="51" t="s">
        <v>29</v>
      </c>
      <c r="C310" s="105"/>
      <c r="D310" s="105"/>
      <c r="E310" s="82" t="s">
        <v>421</v>
      </c>
      <c r="F310" s="82"/>
      <c r="G310" s="97">
        <f>G311</f>
        <v>0</v>
      </c>
    </row>
    <row r="311" spans="1:7" ht="15.75" hidden="1">
      <c r="A311" s="50" t="s">
        <v>6</v>
      </c>
      <c r="B311" s="51" t="s">
        <v>29</v>
      </c>
      <c r="C311" s="105" t="s">
        <v>184</v>
      </c>
      <c r="D311" s="105" t="s">
        <v>158</v>
      </c>
      <c r="E311" s="82" t="s">
        <v>421</v>
      </c>
      <c r="F311" s="82"/>
      <c r="G311" s="97">
        <f>G312</f>
        <v>0</v>
      </c>
    </row>
    <row r="312" spans="1:7" ht="31.5" hidden="1">
      <c r="A312" s="50" t="s">
        <v>168</v>
      </c>
      <c r="B312" s="51" t="s">
        <v>29</v>
      </c>
      <c r="C312" s="105" t="s">
        <v>184</v>
      </c>
      <c r="D312" s="105" t="s">
        <v>158</v>
      </c>
      <c r="E312" s="82" t="s">
        <v>421</v>
      </c>
      <c r="F312" s="82">
        <v>244</v>
      </c>
      <c r="G312" s="97">
        <f>'Прил.7 Прогр.2017'!E401</f>
        <v>0</v>
      </c>
    </row>
    <row r="313" spans="1:7" ht="15.75" hidden="1">
      <c r="A313" s="50" t="s">
        <v>412</v>
      </c>
      <c r="B313" s="51" t="s">
        <v>29</v>
      </c>
      <c r="C313" s="105"/>
      <c r="D313" s="105"/>
      <c r="E313" s="82" t="s">
        <v>413</v>
      </c>
      <c r="F313" s="82"/>
      <c r="G313" s="76">
        <f>G314</f>
        <v>0</v>
      </c>
    </row>
    <row r="314" spans="1:7" ht="15.75" hidden="1">
      <c r="A314" s="50" t="s">
        <v>2</v>
      </c>
      <c r="B314" s="51" t="s">
        <v>29</v>
      </c>
      <c r="C314" s="105" t="s">
        <v>157</v>
      </c>
      <c r="D314" s="105" t="s">
        <v>201</v>
      </c>
      <c r="E314" s="82" t="s">
        <v>413</v>
      </c>
      <c r="F314" s="82"/>
      <c r="G314" s="76">
        <f>G315</f>
        <v>0</v>
      </c>
    </row>
    <row r="315" spans="1:7" ht="31.5" hidden="1">
      <c r="A315" s="50" t="s">
        <v>168</v>
      </c>
      <c r="B315" s="51" t="s">
        <v>29</v>
      </c>
      <c r="C315" s="105" t="s">
        <v>157</v>
      </c>
      <c r="D315" s="105" t="s">
        <v>201</v>
      </c>
      <c r="E315" s="82" t="s">
        <v>413</v>
      </c>
      <c r="F315" s="82">
        <v>244</v>
      </c>
      <c r="G315" s="97">
        <v>0</v>
      </c>
    </row>
    <row r="316" spans="1:7" ht="15.75" hidden="1">
      <c r="A316" s="50" t="s">
        <v>414</v>
      </c>
      <c r="B316" s="51" t="s">
        <v>29</v>
      </c>
      <c r="C316" s="105"/>
      <c r="D316" s="105"/>
      <c r="E316" s="82" t="s">
        <v>415</v>
      </c>
      <c r="F316" s="82"/>
      <c r="G316" s="76">
        <f>G317</f>
        <v>0</v>
      </c>
    </row>
    <row r="317" spans="1:7" ht="15.75" hidden="1">
      <c r="A317" s="2" t="s">
        <v>111</v>
      </c>
      <c r="B317" s="51" t="s">
        <v>29</v>
      </c>
      <c r="C317" s="105" t="s">
        <v>180</v>
      </c>
      <c r="D317" s="105" t="s">
        <v>298</v>
      </c>
      <c r="E317" s="82" t="s">
        <v>415</v>
      </c>
      <c r="F317" s="82"/>
      <c r="G317" s="76">
        <f>G318</f>
        <v>0</v>
      </c>
    </row>
    <row r="318" spans="1:7" ht="31.5" hidden="1">
      <c r="A318" s="50" t="s">
        <v>168</v>
      </c>
      <c r="B318" s="51" t="s">
        <v>29</v>
      </c>
      <c r="C318" s="105" t="s">
        <v>180</v>
      </c>
      <c r="D318" s="105" t="s">
        <v>298</v>
      </c>
      <c r="E318" s="82" t="s">
        <v>415</v>
      </c>
      <c r="F318" s="82">
        <v>244</v>
      </c>
      <c r="G318" s="97">
        <v>0</v>
      </c>
    </row>
    <row r="319" spans="1:7" ht="15.75" hidden="1">
      <c r="A319" s="50" t="s">
        <v>416</v>
      </c>
      <c r="B319" s="51" t="s">
        <v>29</v>
      </c>
      <c r="C319" s="105"/>
      <c r="D319" s="105"/>
      <c r="E319" s="82" t="s">
        <v>417</v>
      </c>
      <c r="F319" s="82"/>
      <c r="G319" s="76">
        <f>G320</f>
        <v>0</v>
      </c>
    </row>
    <row r="320" spans="1:7" ht="15.75" hidden="1">
      <c r="A320" s="56" t="s">
        <v>28</v>
      </c>
      <c r="B320" s="51" t="s">
        <v>29</v>
      </c>
      <c r="C320" s="105" t="s">
        <v>225</v>
      </c>
      <c r="D320" s="105" t="s">
        <v>225</v>
      </c>
      <c r="E320" s="82" t="s">
        <v>417</v>
      </c>
      <c r="F320" s="82"/>
      <c r="G320" s="76">
        <f>G321</f>
        <v>0</v>
      </c>
    </row>
    <row r="321" spans="1:7" ht="31.5" hidden="1">
      <c r="A321" s="50" t="s">
        <v>168</v>
      </c>
      <c r="B321" s="51" t="s">
        <v>29</v>
      </c>
      <c r="C321" s="105" t="s">
        <v>225</v>
      </c>
      <c r="D321" s="105" t="s">
        <v>225</v>
      </c>
      <c r="E321" s="82" t="s">
        <v>417</v>
      </c>
      <c r="F321" s="82">
        <v>244</v>
      </c>
      <c r="G321" s="97">
        <v>0</v>
      </c>
    </row>
    <row r="322" spans="1:7" ht="63.75" customHeight="1" hidden="1">
      <c r="A322" s="2" t="s">
        <v>357</v>
      </c>
      <c r="B322" s="51" t="s">
        <v>29</v>
      </c>
      <c r="C322" s="105"/>
      <c r="D322" s="105"/>
      <c r="E322" s="82" t="s">
        <v>358</v>
      </c>
      <c r="F322" s="82"/>
      <c r="G322" s="76">
        <f>G324</f>
        <v>0</v>
      </c>
    </row>
    <row r="323" spans="1:7" ht="15.75" hidden="1">
      <c r="A323" s="2" t="s">
        <v>359</v>
      </c>
      <c r="B323" s="51" t="s">
        <v>29</v>
      </c>
      <c r="C323" s="105" t="s">
        <v>157</v>
      </c>
      <c r="D323" s="105" t="s">
        <v>225</v>
      </c>
      <c r="E323" s="82"/>
      <c r="F323" s="82"/>
      <c r="G323" s="76">
        <f>G322</f>
        <v>0</v>
      </c>
    </row>
    <row r="324" spans="1:7" ht="18" customHeight="1" hidden="1">
      <c r="A324" s="2" t="s">
        <v>360</v>
      </c>
      <c r="B324" s="51" t="s">
        <v>29</v>
      </c>
      <c r="C324" s="105" t="s">
        <v>157</v>
      </c>
      <c r="D324" s="105" t="s">
        <v>225</v>
      </c>
      <c r="E324" s="82" t="s">
        <v>358</v>
      </c>
      <c r="F324" s="82">
        <v>520</v>
      </c>
      <c r="G324" s="76">
        <v>0</v>
      </c>
    </row>
    <row r="325" spans="1:7" ht="15.75">
      <c r="A325" s="87" t="s">
        <v>361</v>
      </c>
      <c r="B325" s="88"/>
      <c r="C325" s="132"/>
      <c r="D325" s="132"/>
      <c r="E325" s="109"/>
      <c r="F325" s="109"/>
      <c r="G325" s="95">
        <f>G9+G36</f>
        <v>83778.69999999998</v>
      </c>
    </row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2016-12-07T11:06:29Z</cp:lastPrinted>
  <dcterms:created xsi:type="dcterms:W3CDTF">2009-12-04T09:22:25Z</dcterms:created>
  <dcterms:modified xsi:type="dcterms:W3CDTF">2016-12-07T11:06:43Z</dcterms:modified>
  <cp:category/>
  <cp:version/>
  <cp:contentType/>
  <cp:contentStatus/>
</cp:coreProperties>
</file>